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mytrinityhealth-my.sharepoint.com/personal/april_fabert_trinity-health_org/Documents/Documents/"/>
    </mc:Choice>
  </mc:AlternateContent>
  <xr:revisionPtr revIDLastSave="0" documentId="8_{F998C646-D82B-490E-B32A-9EB45AA923AC}" xr6:coauthVersionLast="47" xr6:coauthVersionMax="47" xr10:uidLastSave="{00000000-0000-0000-0000-000000000000}"/>
  <bookViews>
    <workbookView xWindow="-120" yWindow="-120" windowWidth="29040" windowHeight="17520" xr2:uid="{0209200D-CEE1-430D-AF31-D99CA8313DB5}"/>
  </bookViews>
  <sheets>
    <sheet name="FY26 Discount Ra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6" i="1" l="1"/>
  <c r="T36" i="1"/>
  <c r="E62" i="1"/>
  <c r="F62" i="1" s="1"/>
  <c r="E61" i="1"/>
  <c r="F61" i="1" s="1"/>
  <c r="E60" i="1"/>
  <c r="F60" i="1" s="1"/>
  <c r="E59" i="1"/>
  <c r="F59" i="1" s="1"/>
  <c r="E58" i="1"/>
  <c r="F58" i="1" s="1"/>
  <c r="E57" i="1"/>
  <c r="F57" i="1" s="1"/>
  <c r="E56" i="1"/>
  <c r="F56" i="1" s="1"/>
  <c r="E55" i="1"/>
  <c r="F55" i="1" s="1"/>
  <c r="T54" i="1"/>
  <c r="W54" i="1" s="1"/>
  <c r="S54" i="1"/>
  <c r="V54" i="1" s="1"/>
  <c r="E54" i="1"/>
  <c r="F54" i="1" s="1"/>
  <c r="T53" i="1"/>
  <c r="W53" i="1" s="1"/>
  <c r="S53" i="1"/>
  <c r="V53" i="1" s="1"/>
  <c r="E53" i="1"/>
  <c r="F53" i="1" s="1"/>
  <c r="T51" i="1"/>
  <c r="W51" i="1" s="1"/>
  <c r="S51" i="1"/>
  <c r="V51" i="1" s="1"/>
  <c r="E51" i="1"/>
  <c r="F51" i="1" s="1"/>
  <c r="T50" i="1"/>
  <c r="W50" i="1" s="1"/>
  <c r="S50" i="1"/>
  <c r="V50" i="1" s="1"/>
  <c r="E50" i="1"/>
  <c r="F50" i="1" s="1"/>
  <c r="E49" i="1"/>
  <c r="F49" i="1" s="1"/>
  <c r="E48" i="1"/>
  <c r="F48" i="1" s="1"/>
  <c r="E47" i="1"/>
  <c r="F47" i="1" s="1"/>
  <c r="E46" i="1"/>
  <c r="F46" i="1" s="1"/>
  <c r="T45" i="1"/>
  <c r="W45" i="1" s="1"/>
  <c r="S45" i="1"/>
  <c r="V45" i="1" s="1"/>
  <c r="E45" i="1"/>
  <c r="F45" i="1" s="1"/>
  <c r="T44" i="1"/>
  <c r="W44" i="1" s="1"/>
  <c r="S44" i="1"/>
  <c r="V44" i="1" s="1"/>
  <c r="E44" i="1"/>
  <c r="F44" i="1" s="1"/>
  <c r="T43" i="1"/>
  <c r="W43" i="1" s="1"/>
  <c r="S43" i="1"/>
  <c r="V43" i="1" s="1"/>
  <c r="E43" i="1"/>
  <c r="F43" i="1" s="1"/>
  <c r="T42" i="1"/>
  <c r="W42" i="1" s="1"/>
  <c r="S42" i="1"/>
  <c r="V42" i="1" s="1"/>
  <c r="E42" i="1"/>
  <c r="F42" i="1" s="1"/>
  <c r="T41" i="1"/>
  <c r="W41" i="1" s="1"/>
  <c r="S41" i="1"/>
  <c r="V41" i="1" s="1"/>
  <c r="E41" i="1"/>
  <c r="F41" i="1" s="1"/>
  <c r="T40" i="1"/>
  <c r="W40" i="1" s="1"/>
  <c r="S40" i="1"/>
  <c r="V40" i="1" s="1"/>
  <c r="E40" i="1"/>
  <c r="F40" i="1" s="1"/>
  <c r="T39" i="1"/>
  <c r="W39" i="1" s="1"/>
  <c r="S39" i="1"/>
  <c r="V39" i="1" s="1"/>
  <c r="E39" i="1"/>
  <c r="F39" i="1" s="1"/>
  <c r="T38" i="1"/>
  <c r="W38" i="1" s="1"/>
  <c r="S38" i="1"/>
  <c r="V38" i="1" s="1"/>
  <c r="E38" i="1"/>
  <c r="F38" i="1" s="1"/>
  <c r="T37" i="1"/>
  <c r="W37" i="1" s="1"/>
  <c r="S37" i="1"/>
  <c r="V37" i="1" s="1"/>
  <c r="E37" i="1"/>
  <c r="F37" i="1" s="1"/>
  <c r="T35" i="1"/>
  <c r="W35" i="1" s="1"/>
  <c r="S35" i="1"/>
  <c r="V35" i="1" s="1"/>
  <c r="E35" i="1"/>
  <c r="F35" i="1" s="1"/>
  <c r="T34" i="1"/>
  <c r="W34" i="1" s="1"/>
  <c r="S34" i="1"/>
  <c r="V34" i="1" s="1"/>
  <c r="E34" i="1"/>
  <c r="F34" i="1" s="1"/>
  <c r="T33" i="1"/>
  <c r="W33" i="1" s="1"/>
  <c r="S33" i="1"/>
  <c r="V33" i="1" s="1"/>
  <c r="E33" i="1"/>
  <c r="F33" i="1" s="1"/>
  <c r="T32" i="1"/>
  <c r="W32" i="1" s="1"/>
  <c r="S32" i="1"/>
  <c r="V32" i="1" s="1"/>
  <c r="E32" i="1"/>
  <c r="F32" i="1" s="1"/>
  <c r="T31" i="1"/>
  <c r="W31" i="1" s="1"/>
  <c r="S31" i="1"/>
  <c r="V31" i="1" s="1"/>
  <c r="E31" i="1"/>
  <c r="F31" i="1" s="1"/>
  <c r="T30" i="1"/>
  <c r="W30" i="1" s="1"/>
  <c r="S30" i="1"/>
  <c r="V30" i="1" s="1"/>
  <c r="E30" i="1"/>
  <c r="F30" i="1" s="1"/>
  <c r="T29" i="1"/>
  <c r="W29" i="1" s="1"/>
  <c r="S29" i="1"/>
  <c r="V29" i="1" s="1"/>
  <c r="E29" i="1"/>
  <c r="F29" i="1" s="1"/>
  <c r="T28" i="1"/>
  <c r="W28" i="1" s="1"/>
  <c r="S28" i="1"/>
  <c r="V28" i="1" s="1"/>
  <c r="E28" i="1"/>
  <c r="F28" i="1" s="1"/>
  <c r="T27" i="1"/>
  <c r="W27" i="1" s="1"/>
  <c r="S27" i="1"/>
  <c r="V27" i="1" s="1"/>
  <c r="E27" i="1"/>
  <c r="F27" i="1" s="1"/>
  <c r="T26" i="1"/>
  <c r="W26" i="1" s="1"/>
  <c r="S26" i="1"/>
  <c r="V26" i="1" s="1"/>
  <c r="E26" i="1"/>
  <c r="F26" i="1" s="1"/>
  <c r="T25" i="1"/>
  <c r="W25" i="1" s="1"/>
  <c r="S25" i="1"/>
  <c r="V25" i="1" s="1"/>
  <c r="E25" i="1"/>
  <c r="F25" i="1" s="1"/>
  <c r="T24" i="1"/>
  <c r="W24" i="1" s="1"/>
  <c r="S24" i="1"/>
  <c r="V24" i="1" s="1"/>
  <c r="E24" i="1"/>
  <c r="F24" i="1" s="1"/>
  <c r="T23" i="1"/>
  <c r="W23" i="1" s="1"/>
  <c r="S23" i="1"/>
  <c r="V23" i="1" s="1"/>
  <c r="E23" i="1"/>
  <c r="F23" i="1" s="1"/>
  <c r="T22" i="1"/>
  <c r="W22" i="1" s="1"/>
  <c r="S22" i="1"/>
  <c r="V22" i="1" s="1"/>
  <c r="E22" i="1"/>
  <c r="F22" i="1" s="1"/>
  <c r="T21" i="1"/>
  <c r="W21" i="1" s="1"/>
  <c r="S21" i="1"/>
  <c r="V21" i="1" s="1"/>
  <c r="E21" i="1"/>
  <c r="F21" i="1" s="1"/>
  <c r="T20" i="1"/>
  <c r="W20" i="1" s="1"/>
  <c r="S20" i="1"/>
  <c r="V20" i="1" s="1"/>
  <c r="E20" i="1"/>
  <c r="F20" i="1" s="1"/>
  <c r="T19" i="1"/>
  <c r="W19" i="1" s="1"/>
  <c r="S19" i="1"/>
  <c r="V19" i="1" s="1"/>
  <c r="E19" i="1"/>
  <c r="F19" i="1" s="1"/>
  <c r="T18" i="1"/>
  <c r="W18" i="1" s="1"/>
  <c r="S18" i="1"/>
  <c r="V18" i="1" s="1"/>
  <c r="E18" i="1"/>
  <c r="F18" i="1" s="1"/>
  <c r="T17" i="1"/>
  <c r="W17" i="1" s="1"/>
  <c r="S17" i="1"/>
  <c r="V17" i="1" s="1"/>
  <c r="E17" i="1"/>
  <c r="F17" i="1" s="1"/>
  <c r="T16" i="1"/>
  <c r="W16" i="1" s="1"/>
  <c r="S16" i="1"/>
  <c r="V16" i="1" s="1"/>
  <c r="E16" i="1"/>
  <c r="F16" i="1" s="1"/>
  <c r="T15" i="1"/>
  <c r="W15" i="1" s="1"/>
  <c r="S15" i="1"/>
  <c r="V15" i="1" s="1"/>
  <c r="T14" i="1"/>
  <c r="W14" i="1" s="1"/>
  <c r="S14" i="1"/>
  <c r="V14" i="1" s="1"/>
  <c r="T13" i="1"/>
  <c r="W13" i="1" s="1"/>
  <c r="S13" i="1"/>
  <c r="V13" i="1" s="1"/>
  <c r="T12" i="1"/>
  <c r="W12" i="1" s="1"/>
  <c r="S12" i="1"/>
  <c r="V12" i="1" s="1"/>
  <c r="T11" i="1"/>
  <c r="W11" i="1" s="1"/>
  <c r="S11" i="1"/>
  <c r="V11" i="1" s="1"/>
  <c r="F11" i="1"/>
  <c r="T10" i="1"/>
  <c r="W10" i="1" s="1"/>
  <c r="S10" i="1"/>
  <c r="V10" i="1" s="1"/>
  <c r="F10" i="1"/>
  <c r="T9" i="1"/>
  <c r="W9" i="1" s="1"/>
  <c r="S9" i="1"/>
  <c r="V9" i="1" s="1"/>
  <c r="F9" i="1"/>
  <c r="T8" i="1"/>
  <c r="W8" i="1" s="1"/>
  <c r="S8" i="1"/>
  <c r="V8" i="1" s="1"/>
  <c r="F8" i="1"/>
  <c r="T7" i="1"/>
  <c r="W7" i="1" s="1"/>
  <c r="S7" i="1"/>
  <c r="V7" i="1" s="1"/>
  <c r="F7" i="1"/>
  <c r="T6" i="1"/>
  <c r="W6" i="1" s="1"/>
  <c r="S6" i="1"/>
  <c r="V6" i="1" s="1"/>
  <c r="E6" i="1"/>
  <c r="F6" i="1" s="1"/>
  <c r="T5" i="1"/>
  <c r="W5" i="1" s="1"/>
  <c r="S5" i="1"/>
  <c r="V5" i="1" s="1"/>
  <c r="E5" i="1"/>
  <c r="F5" i="1" s="1"/>
  <c r="T4" i="1"/>
  <c r="W4" i="1" s="1"/>
  <c r="S4" i="1"/>
  <c r="V4" i="1" s="1"/>
  <c r="E4" i="1"/>
  <c r="F4" i="1" s="1"/>
  <c r="T3" i="1"/>
  <c r="W3" i="1" s="1"/>
  <c r="S3" i="1"/>
  <c r="V3" i="1" s="1"/>
  <c r="E3" i="1"/>
  <c r="F3" i="1" s="1"/>
  <c r="T2" i="1"/>
  <c r="W2" i="1" s="1"/>
  <c r="S2" i="1"/>
  <c r="V2" i="1" s="1"/>
  <c r="E2" i="1"/>
  <c r="F2" i="1" s="1"/>
</calcChain>
</file>

<file path=xl/sharedStrings.xml><?xml version="1.0" encoding="utf-8"?>
<sst xmlns="http://schemas.openxmlformats.org/spreadsheetml/2006/main" count="172" uniqueCount="97">
  <si>
    <t>Region / City</t>
  </si>
  <si>
    <t>RHM</t>
  </si>
  <si>
    <t>Exceptions</t>
  </si>
  <si>
    <t>FY 25</t>
  </si>
  <si>
    <t xml:space="preserve">FY 25 vs. 26 </t>
  </si>
  <si>
    <t>IP</t>
  </si>
  <si>
    <t>OP</t>
  </si>
  <si>
    <t>Op</t>
  </si>
  <si>
    <t>CA</t>
  </si>
  <si>
    <t>Fresno</t>
  </si>
  <si>
    <t>FL</t>
  </si>
  <si>
    <t xml:space="preserve">Holy Cross Hospital  </t>
  </si>
  <si>
    <t>GA</t>
  </si>
  <si>
    <t>St. Mary's Hospital</t>
  </si>
  <si>
    <t>Good Samaritan Hospital Georgia</t>
  </si>
  <si>
    <t>Sacred Heart Hospital</t>
  </si>
  <si>
    <t>IA</t>
  </si>
  <si>
    <t>Des Moines Health Ministry</t>
  </si>
  <si>
    <t xml:space="preserve"> </t>
  </si>
  <si>
    <t>Newton Health Ministry</t>
  </si>
  <si>
    <t>Centerville Health Ministry</t>
  </si>
  <si>
    <t>Dubuque</t>
  </si>
  <si>
    <t>Elkader</t>
  </si>
  <si>
    <t>Recommend the IA Average of 72.06%</t>
  </si>
  <si>
    <t>Davenport Health Ministry</t>
  </si>
  <si>
    <t>IL</t>
  </si>
  <si>
    <t>Silvis Health Ministry</t>
  </si>
  <si>
    <r>
      <t xml:space="preserve">210 ILCS 89 / Hospital Uninsured Patient Discount Act (ilga.gov)
Uninsured Discount Factor: means 1.0 less the product of a hospital's Cost to Charge Ratio multiplied by 1.35 - </t>
    </r>
    <r>
      <rPr>
        <b/>
        <sz val="11"/>
        <color theme="1"/>
        <rFont val="Aptos Narrow"/>
        <family val="2"/>
        <scheme val="minor"/>
      </rPr>
      <t>Prior year SP discount at 53%</t>
    </r>
  </si>
  <si>
    <t>Aledo Health Ministry</t>
  </si>
  <si>
    <t xml:space="preserve">210 ILCS 89 / Hospital Uninsured Patient Discount Act (ilga.gov)
Uninsured Discount Factor: means 1.0 less the product of a hospital's Cost to Charge Ratio multiplied by 1.35 - 25.75% was the rate based on this calulation. We wen't with 35% standard since it was more generous. </t>
  </si>
  <si>
    <t>DeWitt Health Ministry</t>
  </si>
  <si>
    <t>Clinton</t>
  </si>
  <si>
    <t>Dyersville</t>
  </si>
  <si>
    <t>Mason City</t>
  </si>
  <si>
    <t>Sioux City</t>
  </si>
  <si>
    <t>Covenant Med CTR - Waterloo</t>
  </si>
  <si>
    <t>Mercy Hospital - Oelwein</t>
  </si>
  <si>
    <t>Sartori Memorial - Cedar Falls</t>
  </si>
  <si>
    <t>ID/OR</t>
  </si>
  <si>
    <t>Boise</t>
  </si>
  <si>
    <t>Nampa</t>
  </si>
  <si>
    <t>Baker City</t>
  </si>
  <si>
    <t>0-200% = 100%
201-300% = 75%
301-350% = 50%
351-400% = 25%</t>
  </si>
  <si>
    <t>Ontario</t>
  </si>
  <si>
    <t>Loyola</t>
  </si>
  <si>
    <t>210 ILCS 89 / Hospital Uninsured Patient Discount Act (ilga.gov)
Uninsured Discount Factor: means 1.0 less the product of a hospital's Cost to Charge Ratio multiplied by 1.35</t>
  </si>
  <si>
    <t>Gottlieb</t>
  </si>
  <si>
    <t>MacNeal</t>
  </si>
  <si>
    <t>IN</t>
  </si>
  <si>
    <t>Plymouth</t>
  </si>
  <si>
    <t>South Bend</t>
  </si>
  <si>
    <t>MD</t>
  </si>
  <si>
    <t>Silver Springs</t>
  </si>
  <si>
    <t>0-200% = 100%
201-300% = 60%
301-400% = 30%</t>
  </si>
  <si>
    <t>MD Code Regs. 10.37.26 - Patient Rights and Obligations; Hospital Credit and Collection and FA Policies
(3) A payer or self-paying patient, who does not provide current financing under §B(1)(a)—(e) of this regulation, shall receive a 2- percent discount if payment is made at the earlier of the end of each regular billing period or upon discharge from the hospital. Payment within 30 days of the earlier of the end of each regular billing period or discharge entitles a payer or self-pay patient to a 1- percent discount.</t>
  </si>
  <si>
    <t>GermanTown</t>
  </si>
  <si>
    <t>MI</t>
  </si>
  <si>
    <t>Ann Arbor</t>
  </si>
  <si>
    <t>Chelsea</t>
  </si>
  <si>
    <t>Livingston</t>
  </si>
  <si>
    <t>Livonia</t>
  </si>
  <si>
    <t>Muskegon / Hackley</t>
  </si>
  <si>
    <t>Oakland</t>
  </si>
  <si>
    <t>Grand Rapids</t>
  </si>
  <si>
    <t>Lakeshore</t>
  </si>
  <si>
    <t>NY</t>
  </si>
  <si>
    <t>St Peters</t>
  </si>
  <si>
    <t>Insured:
Medicare AGB
Underinsured:
0-199% = 100%
200-300% = 90%
301-400% = 80%
Uninsured:
0-199% = 100%
200-300% = 95%
301-400% = 90%</t>
  </si>
  <si>
    <t>Sunnyview</t>
  </si>
  <si>
    <t>Syracuse</t>
  </si>
  <si>
    <t xml:space="preserve">Samaritan </t>
  </si>
  <si>
    <t>OH</t>
  </si>
  <si>
    <t>Columbus East</t>
  </si>
  <si>
    <t>Grove City / Columbus West</t>
  </si>
  <si>
    <t>Diley Ridge</t>
  </si>
  <si>
    <t xml:space="preserve">New Albany </t>
  </si>
  <si>
    <t>St. Ann's</t>
  </si>
  <si>
    <t xml:space="preserve">Dublin </t>
  </si>
  <si>
    <t>NA</t>
  </si>
  <si>
    <t xml:space="preserve">New facility - Recommned the Ohio average </t>
  </si>
  <si>
    <t>PA/DE</t>
  </si>
  <si>
    <t xml:space="preserve">St. Francis Hospital </t>
  </si>
  <si>
    <t>Mercy Fitzgerald Hospital</t>
  </si>
  <si>
    <t>St. Mary Medical Center  (Langhorne)</t>
  </si>
  <si>
    <t xml:space="preserve">Recommend moving to standard </t>
  </si>
  <si>
    <t>Nazareth Hospital</t>
  </si>
  <si>
    <t>THofNE</t>
  </si>
  <si>
    <t>Collaborative Laboratory Service Parent Location</t>
  </si>
  <si>
    <t>Connecticut statute § 19a-673 which states:
b) No hospital or entity that is owned by or affiliated with such hospital that has provided health care services to an uninsured patient may collect from the uninsured patient more than the cost of providing services.</t>
  </si>
  <si>
    <t>Johnson Memorial Hospital Parent Location</t>
  </si>
  <si>
    <t>Mount Sinai Rehab Hospital Parent Location</t>
  </si>
  <si>
    <t>Saint Francis Hospital and Medical Center Parent Location</t>
  </si>
  <si>
    <t>Saint Mary's Hospital Parent Location</t>
  </si>
  <si>
    <t>Mercy Medical Center</t>
  </si>
  <si>
    <t xml:space="preserve">Brighton </t>
  </si>
  <si>
    <t>Uninsured Discount %</t>
  </si>
  <si>
    <t>Partial Charity Discount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</si>
</sst>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sz val="10"/>
      <name val="Aptos Narrow"/>
      <family val="2"/>
      <scheme val="minor"/>
    </font>
    <font>
      <sz val="10"/>
      <color theme="1"/>
      <name val="Aptos Narrow"/>
      <family val="2"/>
      <scheme val="minor"/>
    </font>
    <font>
      <sz val="11"/>
      <name val="Aptos Narrow"/>
      <family val="2"/>
      <scheme val="minor"/>
    </font>
    <font>
      <sz val="10"/>
      <color rgb="FFFF0000"/>
      <name val="Aptos Narrow"/>
      <family val="2"/>
      <scheme val="minor"/>
    </font>
  </fonts>
  <fills count="6">
    <fill>
      <patternFill patternType="none"/>
    </fill>
    <fill>
      <patternFill patternType="gray125"/>
    </fill>
    <fill>
      <patternFill patternType="solid">
        <fgColor rgb="FF7030A0"/>
        <bgColor indexed="64"/>
      </patternFill>
    </fill>
    <fill>
      <patternFill patternType="solid">
        <fgColor rgb="FF00B050"/>
        <bgColor indexed="64"/>
      </patternFill>
    </fill>
    <fill>
      <patternFill patternType="solid">
        <fgColor theme="0" tint="-0.249977111117893"/>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57">
    <xf numFmtId="0" fontId="0" fillId="0" borderId="0" xfId="0"/>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10" fontId="5" fillId="0" borderId="1" xfId="1" applyNumberFormat="1" applyFont="1" applyFill="1" applyBorder="1" applyAlignment="1">
      <alignment horizontal="center" vertical="center" wrapText="1"/>
    </xf>
    <xf numFmtId="10" fontId="6" fillId="4" borderId="1" xfId="1" applyNumberFormat="1" applyFont="1" applyFill="1" applyBorder="1" applyAlignment="1">
      <alignment horizontal="center" vertical="top" wrapText="1"/>
    </xf>
    <xf numFmtId="10" fontId="6" fillId="5" borderId="1" xfId="1" applyNumberFormat="1" applyFont="1" applyFill="1" applyBorder="1" applyAlignment="1">
      <alignment horizontal="center" vertical="center" wrapText="1"/>
    </xf>
    <xf numFmtId="164" fontId="6" fillId="5" borderId="1" xfId="1" applyNumberFormat="1" applyFont="1" applyFill="1" applyBorder="1" applyAlignment="1">
      <alignment horizontal="center" vertical="center" wrapText="1"/>
    </xf>
    <xf numFmtId="164" fontId="0" fillId="0" borderId="0" xfId="0" applyNumberFormat="1" applyAlignment="1">
      <alignment horizontal="center" wrapText="1"/>
    </xf>
    <xf numFmtId="9" fontId="0" fillId="0" borderId="1" xfId="0" applyNumberFormat="1" applyBorder="1" applyAlignment="1">
      <alignment horizontal="center" vertical="center"/>
    </xf>
    <xf numFmtId="9" fontId="0" fillId="4" borderId="1" xfId="0" applyNumberFormat="1" applyFill="1" applyBorder="1" applyAlignment="1">
      <alignment horizontal="center" vertical="center" wrapText="1"/>
    </xf>
    <xf numFmtId="0" fontId="0" fillId="0" borderId="0" xfId="0" applyAlignment="1">
      <alignment horizontal="center" vertical="top" wrapText="1"/>
    </xf>
    <xf numFmtId="0" fontId="0" fillId="0" borderId="0" xfId="0" applyAlignment="1">
      <alignment vertical="top" wrapText="1"/>
    </xf>
    <xf numFmtId="10" fontId="0" fillId="0" borderId="0" xfId="1" applyNumberFormat="1" applyFont="1" applyFill="1" applyAlignment="1">
      <alignment vertical="top" wrapText="1"/>
    </xf>
    <xf numFmtId="10" fontId="0" fillId="0" borderId="0" xfId="0" applyNumberFormat="1" applyAlignment="1">
      <alignment vertical="top" wrapText="1"/>
    </xf>
    <xf numFmtId="164" fontId="6" fillId="5" borderId="3" xfId="1" applyNumberFormat="1" applyFont="1" applyFill="1" applyBorder="1" applyAlignment="1">
      <alignment horizontal="center" vertical="top" wrapText="1"/>
    </xf>
    <xf numFmtId="0" fontId="7" fillId="0" borderId="1" xfId="0" applyFont="1" applyBorder="1" applyAlignment="1">
      <alignment horizontal="center" vertical="center"/>
    </xf>
    <xf numFmtId="10" fontId="5" fillId="4" borderId="1" xfId="1" applyNumberFormat="1" applyFont="1" applyFill="1" applyBorder="1" applyAlignment="1">
      <alignment horizontal="center" vertical="top" wrapText="1"/>
    </xf>
    <xf numFmtId="10" fontId="5" fillId="5" borderId="1" xfId="1" applyNumberFormat="1" applyFont="1" applyFill="1" applyBorder="1" applyAlignment="1">
      <alignment horizontal="center" vertical="center" wrapText="1"/>
    </xf>
    <xf numFmtId="164" fontId="5" fillId="5" borderId="3" xfId="1" applyNumberFormat="1" applyFont="1" applyFill="1" applyBorder="1" applyAlignment="1">
      <alignment horizontal="center" vertical="top" wrapText="1"/>
    </xf>
    <xf numFmtId="0" fontId="7" fillId="0" borderId="1" xfId="0" quotePrefix="1" applyFont="1" applyBorder="1" applyAlignment="1">
      <alignment horizontal="center" vertical="center"/>
    </xf>
    <xf numFmtId="10" fontId="8" fillId="0" borderId="0" xfId="0" applyNumberFormat="1" applyFont="1" applyAlignment="1">
      <alignment horizontal="center"/>
    </xf>
    <xf numFmtId="10" fontId="7" fillId="0" borderId="1" xfId="0" applyNumberFormat="1" applyFont="1" applyBorder="1" applyAlignment="1">
      <alignment horizontal="center" vertical="center"/>
    </xf>
    <xf numFmtId="9" fontId="0" fillId="0" borderId="1" xfId="0" applyNumberFormat="1" applyBorder="1" applyAlignment="1">
      <alignment horizontal="left" vertical="center" wrapText="1"/>
    </xf>
    <xf numFmtId="9" fontId="7" fillId="0" borderId="1" xfId="0" applyNumberFormat="1" applyFont="1" applyBorder="1" applyAlignment="1">
      <alignment horizontal="center" vertical="center"/>
    </xf>
    <xf numFmtId="10" fontId="5" fillId="0" borderId="1" xfId="1" applyNumberFormat="1" applyFont="1" applyFill="1" applyBorder="1" applyAlignment="1">
      <alignment horizontal="center" vertical="top" wrapText="1"/>
    </xf>
    <xf numFmtId="164" fontId="5" fillId="5" borderId="3" xfId="1" applyNumberFormat="1" applyFont="1" applyFill="1" applyBorder="1" applyAlignment="1">
      <alignment horizontal="center" vertical="center" wrapText="1"/>
    </xf>
    <xf numFmtId="0" fontId="0" fillId="0" borderId="0" xfId="0" applyAlignment="1">
      <alignment horizontal="center" vertical="top"/>
    </xf>
    <xf numFmtId="0" fontId="0" fillId="0" borderId="0" xfId="0" applyAlignment="1">
      <alignment vertical="top"/>
    </xf>
    <xf numFmtId="164" fontId="5" fillId="0" borderId="3" xfId="1" applyNumberFormat="1" applyFont="1" applyFill="1" applyBorder="1" applyAlignment="1">
      <alignment horizontal="center" vertical="center" wrapText="1"/>
    </xf>
    <xf numFmtId="9" fontId="7" fillId="0" borderId="1" xfId="0" applyNumberFormat="1" applyFont="1" applyBorder="1" applyAlignment="1">
      <alignment horizontal="center" vertical="center" wrapText="1"/>
    </xf>
    <xf numFmtId="164" fontId="6" fillId="5" borderId="0" xfId="1" applyNumberFormat="1" applyFont="1" applyFill="1" applyBorder="1" applyAlignment="1">
      <alignment horizontal="center" vertical="center" wrapText="1"/>
    </xf>
    <xf numFmtId="164" fontId="5" fillId="5" borderId="1" xfId="1" applyNumberFormat="1" applyFont="1" applyFill="1" applyBorder="1" applyAlignment="1">
      <alignment horizontal="center" vertical="top" wrapText="1"/>
    </xf>
    <xf numFmtId="0" fontId="0" fillId="0" borderId="0" xfId="0" quotePrefix="1" applyAlignment="1">
      <alignment horizontal="center" vertical="top"/>
    </xf>
    <xf numFmtId="9" fontId="3" fillId="5" borderId="1" xfId="0" applyNumberFormat="1" applyFont="1" applyFill="1" applyBorder="1" applyAlignment="1">
      <alignment horizontal="center" vertical="center" wrapText="1"/>
    </xf>
    <xf numFmtId="164" fontId="5" fillId="5" borderId="1" xfId="1" applyNumberFormat="1" applyFont="1" applyFill="1" applyBorder="1" applyAlignment="1">
      <alignment horizontal="center" vertical="center" wrapText="1"/>
    </xf>
    <xf numFmtId="10" fontId="8" fillId="0" borderId="0" xfId="0" applyNumberFormat="1" applyFont="1" applyAlignment="1">
      <alignment horizontal="center" vertical="center"/>
    </xf>
    <xf numFmtId="0" fontId="0" fillId="0" borderId="0" xfId="0" applyAlignment="1">
      <alignment horizontal="center"/>
    </xf>
    <xf numFmtId="9" fontId="3" fillId="0" borderId="1" xfId="0" applyNumberFormat="1" applyFont="1" applyBorder="1" applyAlignment="1">
      <alignment horizontal="center" vertical="center"/>
    </xf>
    <xf numFmtId="0" fontId="0" fillId="0" borderId="1" xfId="0" quotePrefix="1" applyBorder="1" applyAlignment="1">
      <alignment horizontal="center" vertical="center"/>
    </xf>
    <xf numFmtId="0" fontId="0" fillId="5" borderId="1" xfId="0" applyFill="1" applyBorder="1" applyAlignment="1">
      <alignment horizontal="center" vertical="center"/>
    </xf>
    <xf numFmtId="0" fontId="0" fillId="0" borderId="0" xfId="0" quotePrefix="1" applyAlignment="1">
      <alignment horizontal="center"/>
    </xf>
    <xf numFmtId="0" fontId="0" fillId="0" borderId="0" xfId="0" applyAlignment="1">
      <alignment horizontal="center" vertical="center"/>
    </xf>
    <xf numFmtId="0" fontId="0" fillId="5" borderId="0" xfId="0" applyFill="1" applyAlignment="1">
      <alignment horizontal="center" vertical="center"/>
    </xf>
    <xf numFmtId="164" fontId="0" fillId="0" borderId="0" xfId="0" applyNumberFormat="1" applyAlignment="1">
      <alignment horizontal="center" vertical="top"/>
    </xf>
    <xf numFmtId="0" fontId="0" fillId="0" borderId="0" xfId="0" applyAlignment="1">
      <alignment horizontal="center" vertical="center" wrapText="1"/>
    </xf>
    <xf numFmtId="0" fontId="4" fillId="0" borderId="0" xfId="0" quotePrefix="1" applyFont="1" applyAlignment="1">
      <alignment horizontal="center" vertical="center"/>
    </xf>
    <xf numFmtId="0" fontId="4" fillId="0" borderId="0" xfId="0" applyFont="1" applyAlignment="1">
      <alignment horizontal="center" vertical="center"/>
    </xf>
    <xf numFmtId="164" fontId="0" fillId="0" borderId="0" xfId="0" applyNumberFormat="1" applyAlignment="1">
      <alignment horizontal="center"/>
    </xf>
    <xf numFmtId="0" fontId="0" fillId="0" borderId="0" xfId="0" applyAlignment="1">
      <alignment vertical="center"/>
    </xf>
    <xf numFmtId="0" fontId="0" fillId="0" borderId="0" xfId="0" applyAlignment="1">
      <alignmen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ED6C1-C065-44AA-91BE-36A3840DAC11}">
  <dimension ref="A1:AC105"/>
  <sheetViews>
    <sheetView tabSelected="1" workbookViewId="0">
      <selection activeCell="AA63" sqref="AA63"/>
    </sheetView>
  </sheetViews>
  <sheetFormatPr defaultColWidth="8.85546875" defaultRowHeight="15" x14ac:dyDescent="0.25"/>
  <cols>
    <col min="1" max="1" width="8.85546875" style="48"/>
    <col min="2" max="2" width="53.140625" style="48" bestFit="1" customWidth="1"/>
    <col min="3" max="3" width="20.28515625" style="48" customWidth="1"/>
    <col min="4" max="4" width="14.85546875" style="43" hidden="1" customWidth="1"/>
    <col min="5" max="6" width="14.85546875" style="49" hidden="1" customWidth="1"/>
    <col min="7" max="7" width="14.85546875" style="54" hidden="1" customWidth="1"/>
    <col min="8" max="8" width="17.42578125" style="48" customWidth="1"/>
    <col min="9" max="9" width="63.5703125" style="51" hidden="1" customWidth="1"/>
    <col min="10" max="15" width="5.85546875" style="43" customWidth="1"/>
    <col min="17" max="18" width="0" hidden="1" customWidth="1"/>
    <col min="19" max="19" width="11.7109375" hidden="1" customWidth="1"/>
    <col min="20" max="20" width="17.140625" hidden="1" customWidth="1"/>
    <col min="21" max="24" width="0" hidden="1" customWidth="1"/>
    <col min="26" max="26" width="8.7109375" customWidth="1"/>
    <col min="28" max="28" width="11.7109375" customWidth="1"/>
  </cols>
  <sheetData>
    <row r="1" spans="1:29" s="5" customFormat="1" ht="30" x14ac:dyDescent="0.25">
      <c r="A1" s="1" t="s">
        <v>0</v>
      </c>
      <c r="B1" s="1" t="s">
        <v>1</v>
      </c>
      <c r="C1" s="1" t="s">
        <v>96</v>
      </c>
      <c r="D1" s="1" t="s">
        <v>2</v>
      </c>
      <c r="E1" s="1" t="s">
        <v>3</v>
      </c>
      <c r="F1" s="2" t="s">
        <v>4</v>
      </c>
      <c r="G1" s="2" t="s">
        <v>4</v>
      </c>
      <c r="H1" s="3" t="s">
        <v>95</v>
      </c>
      <c r="I1" s="3" t="s">
        <v>2</v>
      </c>
      <c r="J1" s="4"/>
      <c r="K1" s="4"/>
      <c r="L1" s="4"/>
      <c r="M1" s="4"/>
      <c r="N1" s="4"/>
      <c r="O1" s="4"/>
      <c r="S1" s="6" t="s">
        <v>5</v>
      </c>
      <c r="T1" s="6" t="s">
        <v>6</v>
      </c>
      <c r="V1" s="6" t="s">
        <v>5</v>
      </c>
      <c r="W1" s="6" t="s">
        <v>7</v>
      </c>
      <c r="Z1" s="7"/>
      <c r="AA1" s="7"/>
      <c r="AB1" s="7"/>
      <c r="AC1" s="7"/>
    </row>
    <row r="2" spans="1:29" s="18" customFormat="1" ht="18" hidden="1" customHeight="1" x14ac:dyDescent="0.25">
      <c r="A2" s="8" t="s">
        <v>8</v>
      </c>
      <c r="B2" s="9" t="s">
        <v>9</v>
      </c>
      <c r="C2" s="10">
        <v>0.79100000000000004</v>
      </c>
      <c r="D2" s="11"/>
      <c r="E2" s="12">
        <f>C2-G2</f>
        <v>0.76776954280605136</v>
      </c>
      <c r="F2" s="13">
        <f t="shared" ref="F2:F11" si="0">C2-E2</f>
        <v>2.3230457193948673E-2</v>
      </c>
      <c r="G2" s="14">
        <v>2.3230457193948673E-2</v>
      </c>
      <c r="H2" s="15">
        <v>0.35</v>
      </c>
      <c r="I2" s="16"/>
      <c r="J2" s="17"/>
      <c r="K2" s="17"/>
      <c r="L2" s="17"/>
      <c r="M2" s="17"/>
      <c r="N2" s="17"/>
      <c r="O2" s="17"/>
      <c r="S2" s="19" t="e">
        <f>VLOOKUP(B2,#REF!,6,FALSE)</f>
        <v>#REF!</v>
      </c>
      <c r="T2" s="19" t="e">
        <f>VLOOKUP(B2,#REF!,10,FALSE)</f>
        <v>#REF!</v>
      </c>
      <c r="V2" s="20" t="e">
        <f>#REF!-S2</f>
        <v>#REF!</v>
      </c>
      <c r="W2" s="20" t="e">
        <f>#REF!-T2</f>
        <v>#REF!</v>
      </c>
      <c r="Z2"/>
      <c r="AA2"/>
      <c r="AB2"/>
      <c r="AC2"/>
    </row>
    <row r="3" spans="1:29" s="18" customFormat="1" ht="18" hidden="1" customHeight="1" x14ac:dyDescent="0.25">
      <c r="A3" s="8" t="s">
        <v>10</v>
      </c>
      <c r="B3" s="9" t="s">
        <v>11</v>
      </c>
      <c r="C3" s="10">
        <v>0.82899999999999996</v>
      </c>
      <c r="D3" s="11"/>
      <c r="E3" s="12">
        <f>C3-G3</f>
        <v>0.82318795263740396</v>
      </c>
      <c r="F3" s="13">
        <f t="shared" si="0"/>
        <v>5.8120473625959956E-3</v>
      </c>
      <c r="G3" s="21">
        <v>5.8120473625959956E-3</v>
      </c>
      <c r="H3" s="15">
        <v>0.35</v>
      </c>
      <c r="I3" s="16"/>
      <c r="J3" s="17"/>
      <c r="K3" s="17"/>
      <c r="L3" s="17"/>
      <c r="M3" s="17"/>
      <c r="N3" s="17"/>
      <c r="O3" s="17"/>
      <c r="S3" s="19" t="e">
        <f>VLOOKUP(B3,#REF!,6,FALSE)</f>
        <v>#REF!</v>
      </c>
      <c r="T3" s="19" t="e">
        <f>VLOOKUP(B3,#REF!,10,FALSE)</f>
        <v>#REF!</v>
      </c>
      <c r="V3" s="20" t="e">
        <f>#REF!-S3</f>
        <v>#REF!</v>
      </c>
      <c r="W3" s="20" t="e">
        <f>#REF!-T3</f>
        <v>#REF!</v>
      </c>
      <c r="Z3"/>
      <c r="AA3"/>
      <c r="AB3"/>
      <c r="AC3"/>
    </row>
    <row r="4" spans="1:29" s="18" customFormat="1" ht="18" hidden="1" customHeight="1" x14ac:dyDescent="0.25">
      <c r="A4" s="8" t="s">
        <v>12</v>
      </c>
      <c r="B4" s="9" t="s">
        <v>13</v>
      </c>
      <c r="C4" s="10">
        <v>0.77</v>
      </c>
      <c r="D4" s="11"/>
      <c r="E4" s="12">
        <f>C4-G4</f>
        <v>0.75647147230408573</v>
      </c>
      <c r="F4" s="13">
        <f t="shared" si="0"/>
        <v>1.3528527695914283E-2</v>
      </c>
      <c r="G4" s="21">
        <v>1.3528527695914283E-2</v>
      </c>
      <c r="H4" s="15">
        <v>0.35</v>
      </c>
      <c r="I4" s="16"/>
      <c r="J4" s="17"/>
      <c r="K4" s="17"/>
      <c r="L4" s="17"/>
      <c r="M4" s="17"/>
      <c r="N4" s="17"/>
      <c r="O4" s="17"/>
      <c r="S4" s="19" t="e">
        <f>VLOOKUP(B4,#REF!,6,FALSE)</f>
        <v>#REF!</v>
      </c>
      <c r="T4" s="19" t="e">
        <f>VLOOKUP(B4,#REF!,10,FALSE)</f>
        <v>#REF!</v>
      </c>
      <c r="V4" s="20" t="e">
        <f>#REF!-S4</f>
        <v>#REF!</v>
      </c>
      <c r="W4" s="20" t="e">
        <f>#REF!-T4</f>
        <v>#REF!</v>
      </c>
      <c r="Z4"/>
      <c r="AA4"/>
      <c r="AB4"/>
      <c r="AC4"/>
    </row>
    <row r="5" spans="1:29" s="18" customFormat="1" ht="18" hidden="1" customHeight="1" x14ac:dyDescent="0.25">
      <c r="A5" s="8" t="s">
        <v>12</v>
      </c>
      <c r="B5" s="9" t="s">
        <v>14</v>
      </c>
      <c r="C5" s="10">
        <v>0.66200000000000003</v>
      </c>
      <c r="D5" s="11"/>
      <c r="E5" s="12">
        <f>C5-G5</f>
        <v>0.74544001658846792</v>
      </c>
      <c r="F5" s="13">
        <f t="shared" si="0"/>
        <v>-8.3440016588467891E-2</v>
      </c>
      <c r="G5" s="21">
        <v>-8.3440016588467891E-2</v>
      </c>
      <c r="H5" s="15">
        <v>0.35</v>
      </c>
      <c r="I5" s="16"/>
      <c r="J5" s="17"/>
      <c r="K5" s="17"/>
      <c r="L5" s="17"/>
      <c r="M5" s="17"/>
      <c r="N5" s="17"/>
      <c r="O5" s="17"/>
      <c r="S5" s="19" t="e">
        <f>VLOOKUP(B5,#REF!,6,FALSE)</f>
        <v>#REF!</v>
      </c>
      <c r="T5" s="19" t="e">
        <f>VLOOKUP(B5,#REF!,10,FALSE)</f>
        <v>#REF!</v>
      </c>
      <c r="V5" s="20" t="e">
        <f>#REF!-S5</f>
        <v>#REF!</v>
      </c>
      <c r="W5" s="20" t="e">
        <f>#REF!-T5</f>
        <v>#REF!</v>
      </c>
      <c r="Z5"/>
      <c r="AA5"/>
      <c r="AB5"/>
      <c r="AC5"/>
    </row>
    <row r="6" spans="1:29" s="18" customFormat="1" ht="18" hidden="1" customHeight="1" x14ac:dyDescent="0.25">
      <c r="A6" s="8" t="s">
        <v>12</v>
      </c>
      <c r="B6" s="22" t="s">
        <v>15</v>
      </c>
      <c r="C6" s="10">
        <v>0.73299999999999998</v>
      </c>
      <c r="D6" s="11"/>
      <c r="E6" s="12">
        <f>C6-G6</f>
        <v>0.70203310097303284</v>
      </c>
      <c r="F6" s="13">
        <f t="shared" si="0"/>
        <v>3.0966899026967143E-2</v>
      </c>
      <c r="G6" s="21">
        <v>3.0966899026967143E-2</v>
      </c>
      <c r="H6" s="15">
        <v>0.35</v>
      </c>
      <c r="I6" s="16"/>
      <c r="J6" s="17"/>
      <c r="K6" s="17"/>
      <c r="L6" s="17"/>
      <c r="M6" s="17"/>
      <c r="N6" s="17"/>
      <c r="O6" s="17"/>
      <c r="S6" s="19" t="e">
        <f>VLOOKUP(B6,#REF!,6,FALSE)</f>
        <v>#REF!</v>
      </c>
      <c r="T6" s="19" t="e">
        <f>VLOOKUP(B6,#REF!,10,FALSE)</f>
        <v>#REF!</v>
      </c>
      <c r="V6" s="20" t="e">
        <f>#REF!-S6</f>
        <v>#REF!</v>
      </c>
      <c r="W6" s="20" t="e">
        <f>#REF!-T6</f>
        <v>#REF!</v>
      </c>
      <c r="Z6"/>
      <c r="AA6"/>
      <c r="AB6"/>
      <c r="AC6"/>
    </row>
    <row r="7" spans="1:29" s="18" customFormat="1" ht="18" customHeight="1" x14ac:dyDescent="0.25">
      <c r="A7" s="8" t="s">
        <v>16</v>
      </c>
      <c r="B7" s="22" t="s">
        <v>17</v>
      </c>
      <c r="C7" s="10">
        <v>0.82299999999999995</v>
      </c>
      <c r="D7" s="11"/>
      <c r="E7" s="12">
        <v>0.83030000000000004</v>
      </c>
      <c r="F7" s="13">
        <f t="shared" si="0"/>
        <v>-7.3000000000000842E-3</v>
      </c>
      <c r="G7" s="21" t="s">
        <v>18</v>
      </c>
      <c r="H7" s="15">
        <v>0.35</v>
      </c>
      <c r="I7" s="16"/>
      <c r="J7" s="17"/>
      <c r="K7" s="17"/>
      <c r="L7" s="17"/>
      <c r="M7" s="17"/>
      <c r="N7" s="17"/>
      <c r="O7" s="17"/>
      <c r="S7" s="19" t="e">
        <f>VLOOKUP(B7,#REF!,6,FALSE)</f>
        <v>#REF!</v>
      </c>
      <c r="T7" s="19" t="e">
        <f>VLOOKUP(B7,#REF!,10,FALSE)</f>
        <v>#REF!</v>
      </c>
      <c r="V7" s="20" t="e">
        <f>#REF!-S7</f>
        <v>#REF!</v>
      </c>
      <c r="W7" s="20" t="e">
        <f>#REF!-T7</f>
        <v>#REF!</v>
      </c>
      <c r="Z7"/>
      <c r="AA7"/>
      <c r="AB7"/>
      <c r="AC7"/>
    </row>
    <row r="8" spans="1:29" s="18" customFormat="1" ht="18" customHeight="1" x14ac:dyDescent="0.25">
      <c r="A8" s="8" t="s">
        <v>16</v>
      </c>
      <c r="B8" s="22" t="s">
        <v>19</v>
      </c>
      <c r="C8" s="10">
        <v>0.79500000000000004</v>
      </c>
      <c r="D8" s="11"/>
      <c r="E8" s="12">
        <v>0.71699999999999997</v>
      </c>
      <c r="F8" s="13">
        <f t="shared" si="0"/>
        <v>7.8000000000000069E-2</v>
      </c>
      <c r="G8" s="21" t="s">
        <v>18</v>
      </c>
      <c r="H8" s="15">
        <v>0.35</v>
      </c>
      <c r="I8" s="16"/>
      <c r="J8" s="17"/>
      <c r="K8" s="17"/>
      <c r="L8" s="17"/>
      <c r="M8" s="17"/>
      <c r="N8" s="17"/>
      <c r="O8" s="17"/>
      <c r="S8" s="19" t="e">
        <f>VLOOKUP(B8,#REF!,6,FALSE)</f>
        <v>#REF!</v>
      </c>
      <c r="T8" s="19" t="e">
        <f>VLOOKUP(B8,#REF!,10,FALSE)</f>
        <v>#REF!</v>
      </c>
      <c r="V8" s="20" t="e">
        <f>#REF!-S8</f>
        <v>#REF!</v>
      </c>
      <c r="W8" s="20" t="e">
        <f>#REF!-T8</f>
        <v>#REF!</v>
      </c>
      <c r="Z8"/>
      <c r="AA8"/>
      <c r="AB8"/>
      <c r="AC8"/>
    </row>
    <row r="9" spans="1:29" s="18" customFormat="1" ht="18" customHeight="1" x14ac:dyDescent="0.25">
      <c r="A9" s="8" t="s">
        <v>16</v>
      </c>
      <c r="B9" s="22" t="s">
        <v>20</v>
      </c>
      <c r="C9" s="10">
        <v>0.68600000000000005</v>
      </c>
      <c r="D9" s="11"/>
      <c r="E9" s="12">
        <v>0.48220000000000002</v>
      </c>
      <c r="F9" s="13">
        <f t="shared" si="0"/>
        <v>0.20380000000000004</v>
      </c>
      <c r="G9" s="21" t="s">
        <v>18</v>
      </c>
      <c r="H9" s="15">
        <v>0.35</v>
      </c>
      <c r="I9" s="16"/>
      <c r="J9" s="17"/>
      <c r="K9" s="17"/>
      <c r="L9" s="17"/>
      <c r="M9" s="17"/>
      <c r="N9" s="17"/>
      <c r="O9" s="17"/>
      <c r="S9" s="19" t="e">
        <f>VLOOKUP(B9,#REF!,6,FALSE)</f>
        <v>#REF!</v>
      </c>
      <c r="T9" s="19" t="e">
        <f>VLOOKUP(B9,#REF!,10,FALSE)</f>
        <v>#REF!</v>
      </c>
      <c r="V9" s="20" t="e">
        <f>#REF!-S9</f>
        <v>#REF!</v>
      </c>
      <c r="W9" s="20" t="e">
        <f>#REF!-T9</f>
        <v>#REF!</v>
      </c>
      <c r="Z9"/>
      <c r="AA9"/>
      <c r="AB9"/>
      <c r="AC9"/>
    </row>
    <row r="10" spans="1:29" s="18" customFormat="1" ht="18" customHeight="1" x14ac:dyDescent="0.25">
      <c r="A10" s="8" t="s">
        <v>16</v>
      </c>
      <c r="B10" s="22" t="s">
        <v>21</v>
      </c>
      <c r="C10" s="10">
        <v>0.76500000000000001</v>
      </c>
      <c r="D10" s="23"/>
      <c r="E10" s="24">
        <v>0.75</v>
      </c>
      <c r="F10" s="13">
        <f t="shared" si="0"/>
        <v>1.5000000000000013E-2</v>
      </c>
      <c r="G10" s="25">
        <v>1.5016504321459401E-2</v>
      </c>
      <c r="H10" s="15">
        <v>0.35</v>
      </c>
      <c r="I10" s="16"/>
      <c r="J10" s="17"/>
      <c r="K10" s="17"/>
      <c r="L10" s="17"/>
      <c r="M10" s="17"/>
      <c r="N10" s="17"/>
      <c r="O10" s="17"/>
      <c r="S10" s="19" t="e">
        <f>VLOOKUP(B10,#REF!,6,FALSE)</f>
        <v>#REF!</v>
      </c>
      <c r="T10" s="19" t="e">
        <f>VLOOKUP(B10,#REF!,10,FALSE)</f>
        <v>#REF!</v>
      </c>
      <c r="V10" s="20" t="e">
        <f>#REF!-S10</f>
        <v>#REF!</v>
      </c>
      <c r="W10" s="20" t="e">
        <f>#REF!-T10</f>
        <v>#REF!</v>
      </c>
      <c r="Z10"/>
      <c r="AA10"/>
      <c r="AB10"/>
      <c r="AC10"/>
    </row>
    <row r="11" spans="1:29" s="18" customFormat="1" ht="18" customHeight="1" x14ac:dyDescent="0.25">
      <c r="A11" s="8" t="s">
        <v>16</v>
      </c>
      <c r="B11" s="26" t="s">
        <v>22</v>
      </c>
      <c r="C11" s="10">
        <v>0.72</v>
      </c>
      <c r="D11" s="23"/>
      <c r="E11" s="24">
        <v>0.48120000000000002</v>
      </c>
      <c r="F11" s="13">
        <f t="shared" si="0"/>
        <v>0.23879999999999996</v>
      </c>
      <c r="G11" s="25" t="s">
        <v>18</v>
      </c>
      <c r="H11" s="15">
        <v>0.35</v>
      </c>
      <c r="I11" s="27" t="s">
        <v>23</v>
      </c>
      <c r="J11" s="17"/>
      <c r="K11" s="17"/>
      <c r="L11" s="17"/>
      <c r="M11" s="17"/>
      <c r="N11" s="17"/>
      <c r="O11" s="17"/>
      <c r="S11" s="19" t="e">
        <f>VLOOKUP(B11,#REF!,6,FALSE)</f>
        <v>#REF!</v>
      </c>
      <c r="T11" s="19" t="e">
        <f>VLOOKUP(B11,#REF!,10,FALSE)</f>
        <v>#REF!</v>
      </c>
      <c r="V11" s="20" t="e">
        <f>#REF!-S11</f>
        <v>#REF!</v>
      </c>
      <c r="W11" s="20" t="e">
        <f>#REF!-T11</f>
        <v>#REF!</v>
      </c>
      <c r="Z11"/>
      <c r="AA11"/>
      <c r="AB11"/>
      <c r="AC11"/>
    </row>
    <row r="12" spans="1:29" s="18" customFormat="1" ht="18" customHeight="1" x14ac:dyDescent="0.25">
      <c r="A12" s="8" t="s">
        <v>16</v>
      </c>
      <c r="B12" s="22" t="s">
        <v>24</v>
      </c>
      <c r="C12" s="10">
        <v>0.72699999999999998</v>
      </c>
      <c r="D12" s="23"/>
      <c r="E12" s="24">
        <v>0.71989999999999998</v>
      </c>
      <c r="F12" s="13" t="s">
        <v>18</v>
      </c>
      <c r="G12" s="25" t="s">
        <v>18</v>
      </c>
      <c r="H12" s="15">
        <v>0.35</v>
      </c>
      <c r="I12" s="16"/>
      <c r="J12" s="17"/>
      <c r="K12" s="17"/>
      <c r="L12" s="17"/>
      <c r="M12" s="17"/>
      <c r="N12" s="17"/>
      <c r="O12" s="17"/>
      <c r="S12" s="19" t="e">
        <f>VLOOKUP(B12,#REF!,6,FALSE)</f>
        <v>#REF!</v>
      </c>
      <c r="T12" s="19" t="e">
        <f>VLOOKUP(B12,#REF!,10,FALSE)</f>
        <v>#REF!</v>
      </c>
      <c r="V12" s="20" t="e">
        <f>#REF!-S12</f>
        <v>#REF!</v>
      </c>
      <c r="W12" s="20" t="e">
        <f>#REF!-T12</f>
        <v>#REF!</v>
      </c>
      <c r="Z12"/>
      <c r="AA12"/>
      <c r="AB12"/>
      <c r="AC12"/>
    </row>
    <row r="13" spans="1:29" s="18" customFormat="1" ht="45" hidden="1" x14ac:dyDescent="0.25">
      <c r="A13" s="8" t="s">
        <v>25</v>
      </c>
      <c r="B13" s="22" t="s">
        <v>26</v>
      </c>
      <c r="C13" s="10">
        <v>0.70799999999999996</v>
      </c>
      <c r="D13" s="23"/>
      <c r="E13" s="24">
        <v>0.70589999999999997</v>
      </c>
      <c r="F13" s="24"/>
      <c r="G13" s="25" t="s">
        <v>18</v>
      </c>
      <c r="H13" s="28">
        <v>0.61</v>
      </c>
      <c r="I13" s="29" t="s">
        <v>27</v>
      </c>
      <c r="J13" s="17"/>
      <c r="K13" s="17"/>
      <c r="L13" s="17"/>
      <c r="M13" s="17"/>
      <c r="N13" s="17"/>
      <c r="O13" s="17"/>
      <c r="S13" s="19" t="e">
        <f>VLOOKUP(B13,#REF!,6,FALSE)</f>
        <v>#REF!</v>
      </c>
      <c r="T13" s="19" t="e">
        <f>VLOOKUP(B13,#REF!,10,FALSE)</f>
        <v>#REF!</v>
      </c>
      <c r="V13" s="20" t="e">
        <f>#REF!-S13</f>
        <v>#REF!</v>
      </c>
      <c r="W13" s="20" t="e">
        <f>#REF!-T13</f>
        <v>#REF!</v>
      </c>
      <c r="Z13"/>
      <c r="AA13"/>
      <c r="AB13"/>
      <c r="AC13"/>
    </row>
    <row r="14" spans="1:29" s="18" customFormat="1" ht="61.9" hidden="1" customHeight="1" x14ac:dyDescent="0.25">
      <c r="A14" s="8" t="s">
        <v>25</v>
      </c>
      <c r="B14" s="22" t="s">
        <v>28</v>
      </c>
      <c r="C14" s="10">
        <v>0.48699999999999999</v>
      </c>
      <c r="D14" s="23"/>
      <c r="E14" s="24">
        <v>0.46400000000000002</v>
      </c>
      <c r="F14" s="24"/>
      <c r="G14" s="25" t="s">
        <v>18</v>
      </c>
      <c r="H14" s="30">
        <v>0.35</v>
      </c>
      <c r="I14" s="29" t="s">
        <v>29</v>
      </c>
      <c r="J14" s="17"/>
      <c r="K14" s="17"/>
      <c r="L14" s="17"/>
      <c r="M14" s="17"/>
      <c r="N14" s="17"/>
      <c r="O14" s="17"/>
      <c r="S14" s="19" t="e">
        <f>VLOOKUP(B14,#REF!,6,FALSE)</f>
        <v>#REF!</v>
      </c>
      <c r="T14" s="19" t="e">
        <f>VLOOKUP(B14,#REF!,10,FALSE)</f>
        <v>#REF!</v>
      </c>
      <c r="V14" s="20" t="e">
        <f>#REF!-S14</f>
        <v>#REF!</v>
      </c>
      <c r="W14" s="20" t="e">
        <f>#REF!-T14</f>
        <v>#REF!</v>
      </c>
      <c r="Z14"/>
      <c r="AA14"/>
      <c r="AB14"/>
      <c r="AC14"/>
    </row>
    <row r="15" spans="1:29" s="18" customFormat="1" ht="18" customHeight="1" x14ac:dyDescent="0.25">
      <c r="A15" s="8" t="s">
        <v>16</v>
      </c>
      <c r="B15" s="22" t="s">
        <v>30</v>
      </c>
      <c r="C15" s="10">
        <v>0.63</v>
      </c>
      <c r="D15" s="23"/>
      <c r="E15" s="24">
        <v>0.60899999999999999</v>
      </c>
      <c r="F15" s="24"/>
      <c r="G15" s="25" t="s">
        <v>18</v>
      </c>
      <c r="H15" s="15">
        <v>0.35</v>
      </c>
      <c r="I15" s="16"/>
      <c r="J15" s="17"/>
      <c r="K15" s="17"/>
      <c r="L15" s="17"/>
      <c r="M15" s="17"/>
      <c r="N15" s="17"/>
      <c r="O15" s="17"/>
      <c r="S15" s="19" t="e">
        <f>VLOOKUP(B15,#REF!,6,FALSE)</f>
        <v>#REF!</v>
      </c>
      <c r="T15" s="19" t="e">
        <f>VLOOKUP(B15,#REF!,10,FALSE)</f>
        <v>#REF!</v>
      </c>
      <c r="V15" s="20" t="e">
        <f>#REF!-S15</f>
        <v>#REF!</v>
      </c>
      <c r="W15" s="20" t="e">
        <f>#REF!-T15</f>
        <v>#REF!</v>
      </c>
      <c r="Z15"/>
      <c r="AA15"/>
      <c r="AB15"/>
      <c r="AC15"/>
    </row>
    <row r="16" spans="1:29" s="18" customFormat="1" ht="18" customHeight="1" x14ac:dyDescent="0.25">
      <c r="A16" s="8" t="s">
        <v>16</v>
      </c>
      <c r="B16" s="22" t="s">
        <v>31</v>
      </c>
      <c r="C16" s="10">
        <v>0.79100000000000004</v>
      </c>
      <c r="D16" s="23"/>
      <c r="E16" s="12">
        <f t="shared" ref="E16:E51" si="1">C16-G16</f>
        <v>0.78203458420150396</v>
      </c>
      <c r="F16" s="13">
        <f t="shared" ref="F16:F51" si="2">C16-E16</f>
        <v>8.9654157984960792E-3</v>
      </c>
      <c r="G16" s="25">
        <v>8.9654157984960792E-3</v>
      </c>
      <c r="H16" s="15">
        <v>0.35</v>
      </c>
      <c r="I16" s="16"/>
      <c r="J16" s="17"/>
      <c r="K16" s="17"/>
      <c r="L16" s="17"/>
      <c r="M16" s="17"/>
      <c r="N16" s="17"/>
      <c r="O16" s="17"/>
      <c r="S16" s="19" t="e">
        <f>VLOOKUP(B16,#REF!,6,FALSE)</f>
        <v>#REF!</v>
      </c>
      <c r="T16" s="19" t="e">
        <f>VLOOKUP(B16,#REF!,10,FALSE)</f>
        <v>#REF!</v>
      </c>
      <c r="V16" s="20" t="e">
        <f>#REF!-S16</f>
        <v>#REF!</v>
      </c>
      <c r="W16" s="20" t="e">
        <f>#REF!-T16</f>
        <v>#REF!</v>
      </c>
      <c r="Z16"/>
      <c r="AA16"/>
      <c r="AB16"/>
      <c r="AC16"/>
    </row>
    <row r="17" spans="1:29" s="18" customFormat="1" ht="18" customHeight="1" x14ac:dyDescent="0.25">
      <c r="A17" s="8" t="s">
        <v>16</v>
      </c>
      <c r="B17" s="22" t="s">
        <v>32</v>
      </c>
      <c r="C17" s="10">
        <v>0.72</v>
      </c>
      <c r="D17" s="23"/>
      <c r="E17" s="12">
        <f t="shared" si="1"/>
        <v>0.87677902238121619</v>
      </c>
      <c r="F17" s="13">
        <f t="shared" si="2"/>
        <v>-0.15677902238121622</v>
      </c>
      <c r="G17" s="25">
        <v>-0.15677902238121627</v>
      </c>
      <c r="H17" s="15">
        <v>0.35</v>
      </c>
      <c r="I17" s="27" t="s">
        <v>23</v>
      </c>
      <c r="J17" s="17"/>
      <c r="K17" s="17"/>
      <c r="L17" s="17"/>
      <c r="M17" s="17"/>
      <c r="N17" s="17"/>
      <c r="O17" s="17"/>
      <c r="S17" s="19" t="e">
        <f>VLOOKUP(B17,#REF!,6,FALSE)</f>
        <v>#REF!</v>
      </c>
      <c r="T17" s="19" t="e">
        <f>VLOOKUP(B17,#REF!,10,FALSE)</f>
        <v>#REF!</v>
      </c>
      <c r="V17" s="20" t="e">
        <f>#REF!-S17</f>
        <v>#REF!</v>
      </c>
      <c r="W17" s="20" t="e">
        <f>#REF!-T17</f>
        <v>#REF!</v>
      </c>
      <c r="Z17"/>
      <c r="AA17"/>
      <c r="AB17"/>
      <c r="AC17"/>
    </row>
    <row r="18" spans="1:29" s="18" customFormat="1" ht="18" customHeight="1" x14ac:dyDescent="0.25">
      <c r="A18" s="8" t="s">
        <v>16</v>
      </c>
      <c r="B18" s="9" t="s">
        <v>33</v>
      </c>
      <c r="C18" s="10">
        <v>0.76900000000000002</v>
      </c>
      <c r="D18" s="23"/>
      <c r="E18" s="12">
        <f t="shared" si="1"/>
        <v>0.76541382363830446</v>
      </c>
      <c r="F18" s="13">
        <f t="shared" si="2"/>
        <v>3.5861763616955589E-3</v>
      </c>
      <c r="G18" s="25">
        <v>3.5861763616955589E-3</v>
      </c>
      <c r="H18" s="15">
        <v>0.35</v>
      </c>
      <c r="I18" s="16"/>
      <c r="J18" s="17"/>
      <c r="K18" s="17"/>
      <c r="L18" s="17"/>
      <c r="M18" s="17"/>
      <c r="N18" s="17"/>
      <c r="O18" s="17"/>
      <c r="S18" s="19" t="e">
        <f>VLOOKUP(B18,#REF!,6,FALSE)</f>
        <v>#REF!</v>
      </c>
      <c r="T18" s="19" t="e">
        <f>VLOOKUP(B18,#REF!,10,FALSE)</f>
        <v>#REF!</v>
      </c>
      <c r="V18" s="20" t="e">
        <f>#REF!-S18</f>
        <v>#REF!</v>
      </c>
      <c r="W18" s="20" t="e">
        <f>#REF!-T18</f>
        <v>#REF!</v>
      </c>
      <c r="Z18"/>
      <c r="AA18"/>
      <c r="AB18"/>
      <c r="AC18"/>
    </row>
    <row r="19" spans="1:29" s="18" customFormat="1" ht="18" customHeight="1" x14ac:dyDescent="0.25">
      <c r="A19" s="8" t="s">
        <v>16</v>
      </c>
      <c r="B19" s="9" t="s">
        <v>34</v>
      </c>
      <c r="C19" s="10">
        <v>0.72399999999999998</v>
      </c>
      <c r="D19" s="23"/>
      <c r="E19" s="12">
        <f t="shared" si="1"/>
        <v>0.71948512265703468</v>
      </c>
      <c r="F19" s="13">
        <f t="shared" si="2"/>
        <v>4.5148773429652955E-3</v>
      </c>
      <c r="G19" s="25">
        <v>4.5148773429652955E-3</v>
      </c>
      <c r="H19" s="15">
        <v>0.35</v>
      </c>
      <c r="I19" s="16"/>
      <c r="J19" s="17"/>
      <c r="K19" s="17"/>
      <c r="L19" s="17"/>
      <c r="M19" s="17"/>
      <c r="N19" s="17"/>
      <c r="O19" s="17"/>
      <c r="S19" s="19" t="e">
        <f>VLOOKUP(B19,#REF!,6,FALSE)</f>
        <v>#REF!</v>
      </c>
      <c r="T19" s="19" t="e">
        <f>VLOOKUP(B19,#REF!,10,FALSE)</f>
        <v>#REF!</v>
      </c>
      <c r="V19" s="20" t="e">
        <f>#REF!-S19</f>
        <v>#REF!</v>
      </c>
      <c r="W19" s="20" t="e">
        <f>#REF!-T19</f>
        <v>#REF!</v>
      </c>
      <c r="Z19"/>
      <c r="AA19"/>
      <c r="AB19"/>
      <c r="AC19"/>
    </row>
    <row r="20" spans="1:29" s="18" customFormat="1" ht="18" customHeight="1" x14ac:dyDescent="0.25">
      <c r="A20" s="8" t="s">
        <v>16</v>
      </c>
      <c r="B20" s="9" t="s">
        <v>35</v>
      </c>
      <c r="C20" s="10">
        <v>0.79500000000000004</v>
      </c>
      <c r="D20" s="23"/>
      <c r="E20" s="12">
        <f t="shared" si="1"/>
        <v>0.80092636098563763</v>
      </c>
      <c r="F20" s="13">
        <f t="shared" si="2"/>
        <v>-5.926360985637591E-3</v>
      </c>
      <c r="G20" s="25">
        <v>-5.926360985637591E-3</v>
      </c>
      <c r="H20" s="15">
        <v>0.35</v>
      </c>
      <c r="I20" s="16"/>
      <c r="J20" s="17"/>
      <c r="K20" s="17"/>
      <c r="L20" s="17"/>
      <c r="M20" s="17"/>
      <c r="N20" s="17"/>
      <c r="O20" s="17"/>
      <c r="S20" s="19" t="e">
        <f>VLOOKUP(B20,#REF!,6,FALSE)</f>
        <v>#REF!</v>
      </c>
      <c r="T20" s="19" t="e">
        <f>VLOOKUP(B20,#REF!,10,FALSE)</f>
        <v>#REF!</v>
      </c>
      <c r="V20" s="20" t="e">
        <f>#REF!-S20</f>
        <v>#REF!</v>
      </c>
      <c r="W20" s="20" t="e">
        <f>#REF!-T20</f>
        <v>#REF!</v>
      </c>
      <c r="Z20"/>
      <c r="AA20"/>
      <c r="AB20"/>
      <c r="AC20"/>
    </row>
    <row r="21" spans="1:29" s="18" customFormat="1" ht="18" customHeight="1" x14ac:dyDescent="0.25">
      <c r="A21" s="8" t="s">
        <v>16</v>
      </c>
      <c r="B21" s="9" t="s">
        <v>36</v>
      </c>
      <c r="C21" s="10">
        <v>0.628</v>
      </c>
      <c r="D21" s="23"/>
      <c r="E21" s="12">
        <f t="shared" si="1"/>
        <v>0.60746498492982592</v>
      </c>
      <c r="F21" s="13">
        <f t="shared" si="2"/>
        <v>2.0535015070174079E-2</v>
      </c>
      <c r="G21" s="25">
        <v>2.0535015070174079E-2</v>
      </c>
      <c r="H21" s="15">
        <v>0.35</v>
      </c>
      <c r="I21" s="16"/>
      <c r="J21" s="17"/>
      <c r="K21" s="17"/>
      <c r="L21" s="17"/>
      <c r="M21" s="17"/>
      <c r="N21" s="17"/>
      <c r="O21" s="17"/>
      <c r="S21" s="19" t="e">
        <f>VLOOKUP(B21,#REF!,6,FALSE)</f>
        <v>#REF!</v>
      </c>
      <c r="T21" s="19" t="e">
        <f>VLOOKUP(B21,#REF!,10,FALSE)</f>
        <v>#REF!</v>
      </c>
      <c r="V21" s="20" t="e">
        <f>#REF!-S21</f>
        <v>#REF!</v>
      </c>
      <c r="W21" s="20" t="e">
        <f>#REF!-T21</f>
        <v>#REF!</v>
      </c>
      <c r="Z21"/>
      <c r="AA21"/>
      <c r="AB21"/>
      <c r="AC21"/>
    </row>
    <row r="22" spans="1:29" s="18" customFormat="1" ht="18" customHeight="1" x14ac:dyDescent="0.25">
      <c r="A22" s="8" t="s">
        <v>16</v>
      </c>
      <c r="B22" s="9" t="s">
        <v>37</v>
      </c>
      <c r="C22" s="10">
        <v>0.86299999999999999</v>
      </c>
      <c r="D22" s="23"/>
      <c r="E22" s="12">
        <f t="shared" si="1"/>
        <v>0.86164827635198982</v>
      </c>
      <c r="F22" s="13">
        <f t="shared" si="2"/>
        <v>1.3517236480101724E-3</v>
      </c>
      <c r="G22" s="25">
        <v>1.3517236480101724E-3</v>
      </c>
      <c r="H22" s="15">
        <v>0.35</v>
      </c>
      <c r="I22" s="16"/>
      <c r="J22" s="17"/>
      <c r="K22" s="17"/>
      <c r="L22" s="17"/>
      <c r="M22" s="17"/>
      <c r="N22" s="17"/>
      <c r="O22" s="17"/>
      <c r="S22" s="19" t="e">
        <f>VLOOKUP(B22,#REF!,6,FALSE)</f>
        <v>#REF!</v>
      </c>
      <c r="T22" s="19" t="e">
        <f>VLOOKUP(B22,#REF!,10,FALSE)</f>
        <v>#REF!</v>
      </c>
      <c r="V22" s="20" t="e">
        <f>#REF!-S22</f>
        <v>#REF!</v>
      </c>
      <c r="W22" s="20" t="e">
        <f>#REF!-T22</f>
        <v>#REF!</v>
      </c>
      <c r="Z22"/>
      <c r="AA22"/>
      <c r="AB22"/>
      <c r="AC22"/>
    </row>
    <row r="23" spans="1:29" s="18" customFormat="1" ht="18" hidden="1" customHeight="1" x14ac:dyDescent="0.25">
      <c r="A23" s="8" t="s">
        <v>38</v>
      </c>
      <c r="B23" s="9" t="s">
        <v>39</v>
      </c>
      <c r="C23" s="10">
        <v>0.753</v>
      </c>
      <c r="D23" s="23"/>
      <c r="E23" s="12">
        <f t="shared" si="1"/>
        <v>0.73532869410444468</v>
      </c>
      <c r="F23" s="13">
        <f t="shared" si="2"/>
        <v>1.7671305895555323E-2</v>
      </c>
      <c r="G23" s="25">
        <v>1.7671305895555323E-2</v>
      </c>
      <c r="H23" s="15">
        <v>0.35</v>
      </c>
      <c r="I23" s="16"/>
      <c r="J23" s="17"/>
      <c r="K23" s="17"/>
      <c r="L23" s="17"/>
      <c r="M23" s="17"/>
      <c r="N23" s="17"/>
      <c r="O23" s="17"/>
      <c r="S23" s="19" t="e">
        <f>VLOOKUP(B23,#REF!,6,FALSE)</f>
        <v>#REF!</v>
      </c>
      <c r="T23" s="19" t="e">
        <f>VLOOKUP(B23,#REF!,10,FALSE)</f>
        <v>#REF!</v>
      </c>
      <c r="V23" s="20" t="e">
        <f>#REF!-S23</f>
        <v>#REF!</v>
      </c>
      <c r="W23" s="20" t="e">
        <f>#REF!-T23</f>
        <v>#REF!</v>
      </c>
      <c r="Z23"/>
      <c r="AA23"/>
      <c r="AB23"/>
      <c r="AC23"/>
    </row>
    <row r="24" spans="1:29" s="18" customFormat="1" ht="18" hidden="1" customHeight="1" x14ac:dyDescent="0.25">
      <c r="A24" s="8" t="s">
        <v>38</v>
      </c>
      <c r="B24" s="9" t="s">
        <v>40</v>
      </c>
      <c r="C24" s="10">
        <v>0.76900000000000002</v>
      </c>
      <c r="D24" s="23"/>
      <c r="E24" s="12">
        <f t="shared" si="1"/>
        <v>0.75957950112785477</v>
      </c>
      <c r="F24" s="13">
        <f t="shared" si="2"/>
        <v>9.4204988721452443E-3</v>
      </c>
      <c r="G24" s="25">
        <v>9.4204988721452443E-3</v>
      </c>
      <c r="H24" s="15">
        <v>0.35</v>
      </c>
      <c r="I24" s="16"/>
      <c r="J24" s="17"/>
      <c r="K24" s="17"/>
      <c r="L24" s="17"/>
      <c r="M24" s="17"/>
      <c r="N24" s="17"/>
      <c r="O24" s="17"/>
      <c r="S24" s="19" t="e">
        <f>VLOOKUP(B24,#REF!,6,FALSE)</f>
        <v>#REF!</v>
      </c>
      <c r="T24" s="19" t="e">
        <f>VLOOKUP(B24,#REF!,10,FALSE)</f>
        <v>#REF!</v>
      </c>
      <c r="V24" s="20" t="e">
        <f>#REF!-S24</f>
        <v>#REF!</v>
      </c>
      <c r="W24" s="20" t="e">
        <f>#REF!-T24</f>
        <v>#REF!</v>
      </c>
      <c r="Z24"/>
      <c r="AA24"/>
      <c r="AB24"/>
      <c r="AC24"/>
    </row>
    <row r="25" spans="1:29" s="18" customFormat="1" ht="54" hidden="1" x14ac:dyDescent="0.25">
      <c r="A25" s="8" t="s">
        <v>38</v>
      </c>
      <c r="B25" s="9" t="s">
        <v>41</v>
      </c>
      <c r="C25" s="10">
        <v>0.56599999999999995</v>
      </c>
      <c r="D25" s="31" t="s">
        <v>42</v>
      </c>
      <c r="E25" s="12">
        <f t="shared" si="1"/>
        <v>0.49328523008812619</v>
      </c>
      <c r="F25" s="13">
        <f t="shared" si="2"/>
        <v>7.2714769911873756E-2</v>
      </c>
      <c r="G25" s="32">
        <v>7.2714769911873756E-2</v>
      </c>
      <c r="H25" s="15">
        <v>0.35</v>
      </c>
      <c r="I25" s="16"/>
      <c r="J25" s="17"/>
      <c r="K25" s="17"/>
      <c r="L25" s="17"/>
      <c r="M25" s="17"/>
      <c r="N25" s="17"/>
      <c r="O25" s="17"/>
      <c r="S25" s="19" t="e">
        <f>VLOOKUP(B25,#REF!,6,FALSE)</f>
        <v>#REF!</v>
      </c>
      <c r="T25" s="19" t="e">
        <f>VLOOKUP(B25,#REF!,10,FALSE)</f>
        <v>#REF!</v>
      </c>
      <c r="V25" s="20" t="e">
        <f>#REF!-S25</f>
        <v>#REF!</v>
      </c>
      <c r="W25" s="20" t="e">
        <f>#REF!-T25</f>
        <v>#REF!</v>
      </c>
      <c r="Z25"/>
      <c r="AA25"/>
      <c r="AB25"/>
      <c r="AC25"/>
    </row>
    <row r="26" spans="1:29" s="18" customFormat="1" ht="54" hidden="1" x14ac:dyDescent="0.25">
      <c r="A26" s="8" t="s">
        <v>38</v>
      </c>
      <c r="B26" s="9" t="s">
        <v>43</v>
      </c>
      <c r="C26" s="10">
        <v>0.74099999999999999</v>
      </c>
      <c r="D26" s="31" t="s">
        <v>42</v>
      </c>
      <c r="E26" s="12">
        <f t="shared" si="1"/>
        <v>0.73299117294863447</v>
      </c>
      <c r="F26" s="13">
        <f t="shared" si="2"/>
        <v>8.0088270513655191E-3</v>
      </c>
      <c r="G26" s="32">
        <v>8.0088270513655191E-3</v>
      </c>
      <c r="H26" s="15">
        <v>0.35</v>
      </c>
      <c r="I26" s="16"/>
      <c r="J26" s="17"/>
      <c r="K26" s="17"/>
      <c r="L26" s="17"/>
      <c r="M26" s="17"/>
      <c r="N26" s="17"/>
      <c r="O26" s="17"/>
      <c r="S26" s="19" t="e">
        <f>VLOOKUP(B26,#REF!,6,FALSE)</f>
        <v>#REF!</v>
      </c>
      <c r="T26" s="19" t="e">
        <f>VLOOKUP(B26,#REF!,10,FALSE)</f>
        <v>#REF!</v>
      </c>
      <c r="V26" s="20" t="e">
        <f>#REF!-S26</f>
        <v>#REF!</v>
      </c>
      <c r="W26" s="20" t="e">
        <f>#REF!-T26</f>
        <v>#REF!</v>
      </c>
      <c r="Z26"/>
      <c r="AA26"/>
      <c r="AB26"/>
      <c r="AC26"/>
    </row>
    <row r="27" spans="1:29" s="18" customFormat="1" ht="45" hidden="1" x14ac:dyDescent="0.25">
      <c r="A27" s="8" t="s">
        <v>25</v>
      </c>
      <c r="B27" s="9" t="s">
        <v>44</v>
      </c>
      <c r="C27" s="10">
        <v>0.77</v>
      </c>
      <c r="D27" s="23"/>
      <c r="E27" s="12">
        <f t="shared" si="1"/>
        <v>0.77119111405077545</v>
      </c>
      <c r="F27" s="13">
        <f t="shared" si="2"/>
        <v>-1.1911140507754325E-3</v>
      </c>
      <c r="G27" s="25">
        <v>-1.1911140507754325E-3</v>
      </c>
      <c r="H27" s="30">
        <v>0.67</v>
      </c>
      <c r="I27" s="29" t="s">
        <v>45</v>
      </c>
      <c r="J27" s="17"/>
      <c r="K27" s="17"/>
      <c r="L27" s="17"/>
      <c r="M27" s="17"/>
      <c r="N27" s="17"/>
      <c r="O27" s="17"/>
      <c r="S27" s="19" t="e">
        <f>VLOOKUP(B27,#REF!,6,FALSE)</f>
        <v>#REF!</v>
      </c>
      <c r="T27" s="19" t="e">
        <f>VLOOKUP(B27,#REF!,10,FALSE)</f>
        <v>#REF!</v>
      </c>
      <c r="V27" s="20" t="e">
        <f>#REF!-S27</f>
        <v>#REF!</v>
      </c>
      <c r="W27" s="20" t="e">
        <f>#REF!-T27</f>
        <v>#REF!</v>
      </c>
      <c r="Z27"/>
      <c r="AA27"/>
      <c r="AB27"/>
      <c r="AC27"/>
    </row>
    <row r="28" spans="1:29" s="18" customFormat="1" ht="45" hidden="1" x14ac:dyDescent="0.25">
      <c r="A28" s="8" t="s">
        <v>25</v>
      </c>
      <c r="B28" s="9" t="s">
        <v>46</v>
      </c>
      <c r="C28" s="10">
        <v>0.79600000000000004</v>
      </c>
      <c r="D28" s="23"/>
      <c r="E28" s="12">
        <f t="shared" si="1"/>
        <v>0.795724494142103</v>
      </c>
      <c r="F28" s="13">
        <f t="shared" si="2"/>
        <v>2.7550585789704041E-4</v>
      </c>
      <c r="G28" s="25">
        <v>2.7550585789704041E-4</v>
      </c>
      <c r="H28" s="30">
        <v>0.74</v>
      </c>
      <c r="I28" s="29" t="s">
        <v>45</v>
      </c>
      <c r="J28" s="17"/>
      <c r="K28" s="17"/>
      <c r="L28" s="17"/>
      <c r="M28" s="17"/>
      <c r="N28" s="17"/>
      <c r="O28" s="17"/>
      <c r="S28" s="19" t="e">
        <f>VLOOKUP(B28,#REF!,6,FALSE)</f>
        <v>#REF!</v>
      </c>
      <c r="T28" s="19" t="e">
        <f>VLOOKUP(B28,#REF!,10,FALSE)</f>
        <v>#REF!</v>
      </c>
      <c r="V28" s="20" t="e">
        <f>#REF!-S28</f>
        <v>#REF!</v>
      </c>
      <c r="W28" s="20" t="e">
        <f>#REF!-T28</f>
        <v>#REF!</v>
      </c>
      <c r="Z28"/>
      <c r="AA28"/>
      <c r="AB28"/>
      <c r="AC28"/>
    </row>
    <row r="29" spans="1:29" s="34" customFormat="1" ht="45" hidden="1" x14ac:dyDescent="0.25">
      <c r="A29" s="8" t="s">
        <v>25</v>
      </c>
      <c r="B29" s="9" t="s">
        <v>47</v>
      </c>
      <c r="C29" s="10">
        <v>0.83299999999999996</v>
      </c>
      <c r="D29" s="23"/>
      <c r="E29" s="12">
        <f t="shared" si="1"/>
        <v>0.83119251704325559</v>
      </c>
      <c r="F29" s="13">
        <f t="shared" si="2"/>
        <v>1.8074829567443773E-3</v>
      </c>
      <c r="G29" s="25">
        <v>1.8074829567443773E-3</v>
      </c>
      <c r="H29" s="30">
        <v>0.81</v>
      </c>
      <c r="I29" s="29" t="s">
        <v>45</v>
      </c>
      <c r="J29" s="33"/>
      <c r="K29" s="33"/>
      <c r="L29" s="33"/>
      <c r="M29" s="33"/>
      <c r="N29" s="33"/>
      <c r="O29" s="33"/>
      <c r="S29" s="19" t="e">
        <f>VLOOKUP(B29,#REF!,6,FALSE)</f>
        <v>#REF!</v>
      </c>
      <c r="T29" s="19" t="e">
        <f>VLOOKUP(B29,#REF!,10,FALSE)</f>
        <v>#REF!</v>
      </c>
      <c r="V29" s="20" t="e">
        <f>#REF!-S29</f>
        <v>#REF!</v>
      </c>
      <c r="W29" s="20" t="e">
        <f>#REF!-T29</f>
        <v>#REF!</v>
      </c>
      <c r="Z29"/>
      <c r="AA29"/>
      <c r="AB29"/>
      <c r="AC29"/>
    </row>
    <row r="30" spans="1:29" s="34" customFormat="1" ht="18" hidden="1" customHeight="1" x14ac:dyDescent="0.25">
      <c r="A30" s="8" t="s">
        <v>48</v>
      </c>
      <c r="B30" s="9" t="s">
        <v>49</v>
      </c>
      <c r="C30" s="10">
        <v>0.81799999999999995</v>
      </c>
      <c r="D30" s="23"/>
      <c r="E30" s="12">
        <f t="shared" si="1"/>
        <v>0.80873107739365868</v>
      </c>
      <c r="F30" s="13">
        <f t="shared" si="2"/>
        <v>9.2689226063412677E-3</v>
      </c>
      <c r="G30" s="25">
        <v>9.2689226063412677E-3</v>
      </c>
      <c r="H30" s="15">
        <v>0.35</v>
      </c>
      <c r="I30" s="16"/>
      <c r="J30" s="33"/>
      <c r="K30" s="33"/>
      <c r="L30" s="33"/>
      <c r="M30" s="33"/>
      <c r="N30" s="33"/>
      <c r="O30" s="33"/>
      <c r="S30" s="19" t="e">
        <f>VLOOKUP(B30,#REF!,6,FALSE)</f>
        <v>#REF!</v>
      </c>
      <c r="T30" s="19" t="e">
        <f>VLOOKUP(B30,#REF!,10,FALSE)</f>
        <v>#REF!</v>
      </c>
      <c r="V30" s="20" t="e">
        <f>#REF!-S30</f>
        <v>#REF!</v>
      </c>
      <c r="W30" s="20" t="e">
        <f>#REF!-T30</f>
        <v>#REF!</v>
      </c>
      <c r="Z30"/>
      <c r="AA30"/>
      <c r="AB30"/>
      <c r="AC30"/>
    </row>
    <row r="31" spans="1:29" s="34" customFormat="1" ht="18" hidden="1" customHeight="1" x14ac:dyDescent="0.25">
      <c r="A31" s="8" t="s">
        <v>48</v>
      </c>
      <c r="B31" s="9" t="s">
        <v>50</v>
      </c>
      <c r="C31" s="10">
        <v>0.77200000000000002</v>
      </c>
      <c r="D31" s="23"/>
      <c r="E31" s="12">
        <f t="shared" si="1"/>
        <v>0.77697999740076718</v>
      </c>
      <c r="F31" s="13">
        <f t="shared" si="2"/>
        <v>-4.9799974007671555E-3</v>
      </c>
      <c r="G31" s="25">
        <v>-4.9799974007671555E-3</v>
      </c>
      <c r="H31" s="15">
        <v>0.35</v>
      </c>
      <c r="I31" s="16"/>
      <c r="J31" s="33"/>
      <c r="K31" s="33"/>
      <c r="L31" s="33"/>
      <c r="M31" s="33"/>
      <c r="N31" s="33"/>
      <c r="O31" s="33"/>
      <c r="S31" s="19" t="e">
        <f>VLOOKUP(B31,#REF!,6,FALSE)</f>
        <v>#REF!</v>
      </c>
      <c r="T31" s="19" t="e">
        <f>VLOOKUP(B31,#REF!,10,FALSE)</f>
        <v>#REF!</v>
      </c>
      <c r="V31" s="20" t="e">
        <f>#REF!-S31</f>
        <v>#REF!</v>
      </c>
      <c r="W31" s="20" t="e">
        <f>#REF!-T31</f>
        <v>#REF!</v>
      </c>
      <c r="Z31"/>
      <c r="AA31"/>
      <c r="AB31"/>
      <c r="AC31"/>
    </row>
    <row r="32" spans="1:29" s="18" customFormat="1" ht="135" hidden="1" x14ac:dyDescent="0.25">
      <c r="A32" s="8" t="s">
        <v>51</v>
      </c>
      <c r="B32" s="9" t="s">
        <v>52</v>
      </c>
      <c r="C32" s="10">
        <v>0.104</v>
      </c>
      <c r="D32" s="10" t="s">
        <v>53</v>
      </c>
      <c r="E32" s="12">
        <f t="shared" si="1"/>
        <v>0.11132799898747919</v>
      </c>
      <c r="F32" s="13">
        <f t="shared" si="2"/>
        <v>-7.3279989874791979E-3</v>
      </c>
      <c r="G32" s="35">
        <v>-7.3279989874791979E-3</v>
      </c>
      <c r="H32" s="36">
        <v>0</v>
      </c>
      <c r="I32" s="29" t="s">
        <v>54</v>
      </c>
      <c r="J32" s="33"/>
      <c r="K32" s="33"/>
      <c r="L32" s="33"/>
      <c r="M32" s="33"/>
      <c r="N32" s="33"/>
      <c r="O32" s="33"/>
      <c r="S32" s="19" t="e">
        <f>VLOOKUP(B32,#REF!,6,FALSE)</f>
        <v>#REF!</v>
      </c>
      <c r="T32" s="19" t="e">
        <f>VLOOKUP(B32,#REF!,10,FALSE)</f>
        <v>#REF!</v>
      </c>
      <c r="V32" s="20" t="e">
        <f>#REF!-S32</f>
        <v>#REF!</v>
      </c>
      <c r="W32" s="20" t="e">
        <f>#REF!-T32</f>
        <v>#REF!</v>
      </c>
      <c r="Z32"/>
      <c r="AA32"/>
      <c r="AB32"/>
      <c r="AC32"/>
    </row>
    <row r="33" spans="1:29" s="18" customFormat="1" ht="135" hidden="1" x14ac:dyDescent="0.25">
      <c r="A33" s="8" t="s">
        <v>51</v>
      </c>
      <c r="B33" s="9" t="s">
        <v>55</v>
      </c>
      <c r="C33" s="10">
        <v>0.121</v>
      </c>
      <c r="D33" s="10" t="s">
        <v>53</v>
      </c>
      <c r="E33" s="12">
        <f t="shared" si="1"/>
        <v>0.10299999999999999</v>
      </c>
      <c r="F33" s="13">
        <f t="shared" si="2"/>
        <v>1.8000000000000002E-2</v>
      </c>
      <c r="G33" s="35">
        <v>1.7999999999999999E-2</v>
      </c>
      <c r="H33" s="36">
        <v>0</v>
      </c>
      <c r="I33" s="29" t="s">
        <v>54</v>
      </c>
      <c r="J33" s="33"/>
      <c r="K33" s="33"/>
      <c r="L33" s="33"/>
      <c r="M33" s="33"/>
      <c r="N33" s="33"/>
      <c r="O33" s="33"/>
      <c r="S33" s="19" t="e">
        <f>VLOOKUP(B33,#REF!,6,FALSE)</f>
        <v>#REF!</v>
      </c>
      <c r="T33" s="19" t="e">
        <f>VLOOKUP(B33,#REF!,10,FALSE)</f>
        <v>#REF!</v>
      </c>
      <c r="V33" s="20" t="e">
        <f>#REF!-S33</f>
        <v>#REF!</v>
      </c>
      <c r="W33" s="20" t="e">
        <f>#REF!-T33</f>
        <v>#REF!</v>
      </c>
      <c r="Z33"/>
      <c r="AA33"/>
      <c r="AB33"/>
      <c r="AC33"/>
    </row>
    <row r="34" spans="1:29" s="34" customFormat="1" ht="18" hidden="1" customHeight="1" x14ac:dyDescent="0.25">
      <c r="A34" s="8" t="s">
        <v>56</v>
      </c>
      <c r="B34" s="8" t="s">
        <v>57</v>
      </c>
      <c r="C34" s="10">
        <v>0.76600000000000001</v>
      </c>
      <c r="D34" s="23"/>
      <c r="E34" s="12">
        <f t="shared" si="1"/>
        <v>0.74708124179871516</v>
      </c>
      <c r="F34" s="13">
        <f t="shared" si="2"/>
        <v>1.8918758201284858E-2</v>
      </c>
      <c r="G34" s="25">
        <v>1.8918758201284858E-2</v>
      </c>
      <c r="H34" s="15">
        <v>0.35</v>
      </c>
      <c r="I34" s="16"/>
      <c r="J34" s="33"/>
      <c r="K34" s="33"/>
      <c r="L34" s="33"/>
      <c r="M34" s="33"/>
      <c r="N34" s="33"/>
      <c r="O34" s="33"/>
      <c r="S34" s="19" t="e">
        <f>VLOOKUP(B34,#REF!,6,FALSE)</f>
        <v>#REF!</v>
      </c>
      <c r="T34" s="19" t="e">
        <f>VLOOKUP(B34,#REF!,10,FALSE)</f>
        <v>#REF!</v>
      </c>
      <c r="V34" s="20" t="e">
        <f>#REF!-S34</f>
        <v>#REF!</v>
      </c>
      <c r="W34" s="20" t="e">
        <f>#REF!-T34</f>
        <v>#REF!</v>
      </c>
      <c r="Z34"/>
      <c r="AA34"/>
      <c r="AB34"/>
      <c r="AC34"/>
    </row>
    <row r="35" spans="1:29" s="34" customFormat="1" ht="18" hidden="1" customHeight="1" x14ac:dyDescent="0.25">
      <c r="A35" s="8" t="s">
        <v>56</v>
      </c>
      <c r="B35" s="8" t="s">
        <v>58</v>
      </c>
      <c r="C35" s="10">
        <v>0.77700000000000002</v>
      </c>
      <c r="D35" s="23"/>
      <c r="E35" s="12">
        <f t="shared" si="1"/>
        <v>0.7683511387871661</v>
      </c>
      <c r="F35" s="13">
        <f t="shared" si="2"/>
        <v>8.6488612128339248E-3</v>
      </c>
      <c r="G35" s="25">
        <v>8.6488612128339248E-3</v>
      </c>
      <c r="H35" s="15">
        <v>0.35</v>
      </c>
      <c r="I35" s="16"/>
      <c r="J35" s="33"/>
      <c r="K35" s="33"/>
      <c r="L35" s="33"/>
      <c r="M35" s="33"/>
      <c r="N35" s="33"/>
      <c r="O35" s="33"/>
      <c r="S35" s="19" t="e">
        <f>VLOOKUP(B35,#REF!,6,FALSE)</f>
        <v>#REF!</v>
      </c>
      <c r="T35" s="19" t="e">
        <f>VLOOKUP(B35,#REF!,10,FALSE)</f>
        <v>#REF!</v>
      </c>
      <c r="V35" s="20" t="e">
        <f>#REF!-S35</f>
        <v>#REF!</v>
      </c>
      <c r="W35" s="20" t="e">
        <f>#REF!-T35</f>
        <v>#REF!</v>
      </c>
      <c r="Z35"/>
      <c r="AA35"/>
      <c r="AB35"/>
      <c r="AC35"/>
    </row>
    <row r="36" spans="1:29" s="34" customFormat="1" ht="18" hidden="1" customHeight="1" x14ac:dyDescent="0.25">
      <c r="A36" s="8" t="s">
        <v>56</v>
      </c>
      <c r="B36" s="8" t="s">
        <v>94</v>
      </c>
      <c r="C36" s="10">
        <v>0.78100000000000003</v>
      </c>
      <c r="D36" s="23"/>
      <c r="E36" s="12"/>
      <c r="F36" s="13"/>
      <c r="G36" s="25"/>
      <c r="H36" s="15">
        <v>0.35</v>
      </c>
      <c r="I36" s="16"/>
      <c r="J36" s="33"/>
      <c r="K36" s="33"/>
      <c r="L36" s="33"/>
      <c r="M36" s="33"/>
      <c r="N36" s="33"/>
      <c r="O36" s="33"/>
      <c r="S36" s="19" t="e">
        <f>VLOOKUP(B36,#REF!,6,FALSE)</f>
        <v>#REF!</v>
      </c>
      <c r="T36" s="19" t="e">
        <f>VLOOKUP(B36,#REF!,10,FALSE)</f>
        <v>#REF!</v>
      </c>
      <c r="V36" s="20"/>
      <c r="W36" s="20"/>
      <c r="Z36"/>
      <c r="AA36"/>
      <c r="AB36"/>
      <c r="AC36"/>
    </row>
    <row r="37" spans="1:29" s="34" customFormat="1" ht="18" hidden="1" customHeight="1" x14ac:dyDescent="0.25">
      <c r="A37" s="8" t="s">
        <v>56</v>
      </c>
      <c r="B37" s="8" t="s">
        <v>59</v>
      </c>
      <c r="C37" s="10">
        <v>0.78100000000000003</v>
      </c>
      <c r="D37" s="23"/>
      <c r="E37" s="12">
        <f t="shared" si="1"/>
        <v>0.76861442109197231</v>
      </c>
      <c r="F37" s="13">
        <f t="shared" si="2"/>
        <v>1.2385578908027717E-2</v>
      </c>
      <c r="G37" s="25">
        <v>1.2385578908027717E-2</v>
      </c>
      <c r="H37" s="15">
        <v>0.35</v>
      </c>
      <c r="I37" s="16"/>
      <c r="J37" s="33"/>
      <c r="K37" s="33"/>
      <c r="L37" s="33"/>
      <c r="M37" s="33"/>
      <c r="N37" s="33"/>
      <c r="O37" s="33"/>
      <c r="S37" s="19" t="e">
        <f>VLOOKUP(B37,#REF!,6,FALSE)</f>
        <v>#REF!</v>
      </c>
      <c r="T37" s="19" t="e">
        <f>VLOOKUP(B37,#REF!,10,FALSE)</f>
        <v>#REF!</v>
      </c>
      <c r="V37" s="20" t="e">
        <f>#REF!-S37</f>
        <v>#REF!</v>
      </c>
      <c r="W37" s="20" t="e">
        <f>#REF!-T37</f>
        <v>#REF!</v>
      </c>
      <c r="Z37"/>
      <c r="AA37"/>
      <c r="AB37"/>
      <c r="AC37"/>
    </row>
    <row r="38" spans="1:29" s="34" customFormat="1" ht="18" hidden="1" customHeight="1" x14ac:dyDescent="0.25">
      <c r="A38" s="8" t="s">
        <v>56</v>
      </c>
      <c r="B38" s="9" t="s">
        <v>60</v>
      </c>
      <c r="C38" s="10">
        <v>0.76100000000000001</v>
      </c>
      <c r="D38" s="23"/>
      <c r="E38" s="12">
        <f t="shared" si="1"/>
        <v>0.74067662232489073</v>
      </c>
      <c r="F38" s="13">
        <f t="shared" si="2"/>
        <v>2.0323377675109278E-2</v>
      </c>
      <c r="G38" s="25">
        <v>2.0323377675109278E-2</v>
      </c>
      <c r="H38" s="15">
        <v>0.35</v>
      </c>
      <c r="I38" s="16"/>
      <c r="J38" s="33"/>
      <c r="K38" s="33"/>
      <c r="L38" s="33"/>
      <c r="M38" s="33"/>
      <c r="N38" s="33"/>
      <c r="O38" s="33"/>
      <c r="S38" s="19" t="e">
        <f>VLOOKUP(B38,#REF!,6,FALSE)</f>
        <v>#REF!</v>
      </c>
      <c r="T38" s="19" t="e">
        <f>VLOOKUP(B38,#REF!,10,FALSE)</f>
        <v>#REF!</v>
      </c>
      <c r="V38" s="20" t="e">
        <f>#REF!-S38</f>
        <v>#REF!</v>
      </c>
      <c r="W38" s="20" t="e">
        <f>#REF!-T38</f>
        <v>#REF!</v>
      </c>
      <c r="Z38"/>
      <c r="AA38"/>
      <c r="AB38"/>
      <c r="AC38"/>
    </row>
    <row r="39" spans="1:29" s="34" customFormat="1" ht="18" hidden="1" customHeight="1" x14ac:dyDescent="0.25">
      <c r="A39" s="8" t="s">
        <v>56</v>
      </c>
      <c r="B39" s="9" t="s">
        <v>61</v>
      </c>
      <c r="C39" s="10">
        <v>0.71399999999999997</v>
      </c>
      <c r="D39" s="23"/>
      <c r="E39" s="12">
        <f t="shared" si="1"/>
        <v>0.69039696007075857</v>
      </c>
      <c r="F39" s="13">
        <f t="shared" si="2"/>
        <v>2.3603039929241398E-2</v>
      </c>
      <c r="G39" s="25">
        <v>2.3603039929241398E-2</v>
      </c>
      <c r="H39" s="15">
        <v>0.35</v>
      </c>
      <c r="I39" s="16"/>
      <c r="J39" s="33"/>
      <c r="K39" s="33"/>
      <c r="L39" s="33"/>
      <c r="M39" s="33"/>
      <c r="N39" s="33"/>
      <c r="O39" s="33"/>
      <c r="S39" s="19" t="e">
        <f>VLOOKUP(B39,#REF!,6,FALSE)</f>
        <v>#REF!</v>
      </c>
      <c r="T39" s="19" t="e">
        <f>VLOOKUP(B39,#REF!,10,FALSE)</f>
        <v>#REF!</v>
      </c>
      <c r="V39" s="20" t="e">
        <f>#REF!-S39</f>
        <v>#REF!</v>
      </c>
      <c r="W39" s="20" t="e">
        <f>#REF!-T39</f>
        <v>#REF!</v>
      </c>
      <c r="Z39"/>
      <c r="AA39"/>
      <c r="AB39"/>
      <c r="AC39"/>
    </row>
    <row r="40" spans="1:29" s="34" customFormat="1" ht="18" hidden="1" customHeight="1" x14ac:dyDescent="0.25">
      <c r="A40" s="8" t="s">
        <v>56</v>
      </c>
      <c r="B40" s="9" t="s">
        <v>62</v>
      </c>
      <c r="C40" s="10">
        <v>0.755</v>
      </c>
      <c r="D40" s="23"/>
      <c r="E40" s="12">
        <f t="shared" si="1"/>
        <v>0.73767141585505758</v>
      </c>
      <c r="F40" s="13">
        <f t="shared" si="2"/>
        <v>1.7328584144942427E-2</v>
      </c>
      <c r="G40" s="25">
        <v>1.7328584144942427E-2</v>
      </c>
      <c r="H40" s="15">
        <v>0.35</v>
      </c>
      <c r="I40" s="16"/>
      <c r="J40" s="33"/>
      <c r="K40" s="33"/>
      <c r="L40" s="33"/>
      <c r="M40" s="33"/>
      <c r="N40" s="33"/>
      <c r="O40" s="33"/>
      <c r="S40" s="19" t="e">
        <f>VLOOKUP(B40,#REF!,6,FALSE)</f>
        <v>#REF!</v>
      </c>
      <c r="T40" s="19" t="e">
        <f>VLOOKUP(B40,#REF!,10,FALSE)</f>
        <v>#REF!</v>
      </c>
      <c r="V40" s="20" t="e">
        <f>#REF!-S40</f>
        <v>#REF!</v>
      </c>
      <c r="W40" s="20" t="e">
        <f>#REF!-T40</f>
        <v>#REF!</v>
      </c>
      <c r="Z40"/>
      <c r="AA40"/>
      <c r="AB40"/>
      <c r="AC40"/>
    </row>
    <row r="41" spans="1:29" s="34" customFormat="1" ht="18" hidden="1" customHeight="1" x14ac:dyDescent="0.25">
      <c r="A41" s="8" t="s">
        <v>56</v>
      </c>
      <c r="B41" s="9" t="s">
        <v>63</v>
      </c>
      <c r="C41" s="10">
        <v>0.71699999999999997</v>
      </c>
      <c r="D41" s="23"/>
      <c r="E41" s="12">
        <f t="shared" si="1"/>
        <v>0.70391060154242469</v>
      </c>
      <c r="F41" s="13">
        <f t="shared" si="2"/>
        <v>1.3089398457575285E-2</v>
      </c>
      <c r="G41" s="25">
        <v>1.3089398457575285E-2</v>
      </c>
      <c r="H41" s="15">
        <v>0.35</v>
      </c>
      <c r="I41" s="16"/>
      <c r="J41" s="33"/>
      <c r="K41" s="33"/>
      <c r="L41" s="33"/>
      <c r="M41" s="33"/>
      <c r="N41" s="33"/>
      <c r="O41" s="33"/>
      <c r="S41" s="19" t="e">
        <f>VLOOKUP(B41,#REF!,6,FALSE)</f>
        <v>#REF!</v>
      </c>
      <c r="T41" s="19" t="e">
        <f>VLOOKUP(B41,#REF!,10,FALSE)</f>
        <v>#REF!</v>
      </c>
      <c r="V41" s="20" t="e">
        <f>#REF!-S41</f>
        <v>#REF!</v>
      </c>
      <c r="W41" s="20" t="e">
        <f>#REF!-T41</f>
        <v>#REF!</v>
      </c>
      <c r="Z41"/>
      <c r="AA41"/>
      <c r="AB41"/>
      <c r="AC41"/>
    </row>
    <row r="42" spans="1:29" s="34" customFormat="1" ht="18" hidden="1" customHeight="1" x14ac:dyDescent="0.25">
      <c r="A42" s="8" t="s">
        <v>56</v>
      </c>
      <c r="B42" s="9" t="s">
        <v>64</v>
      </c>
      <c r="C42" s="10">
        <v>0.67400000000000004</v>
      </c>
      <c r="D42" s="23"/>
      <c r="E42" s="12">
        <f t="shared" si="1"/>
        <v>0.67515687130919222</v>
      </c>
      <c r="F42" s="13">
        <f t="shared" si="2"/>
        <v>-1.1568713091921756E-3</v>
      </c>
      <c r="G42" s="25">
        <v>-1.1568713091921756E-3</v>
      </c>
      <c r="H42" s="15">
        <v>0.35</v>
      </c>
      <c r="I42" s="16"/>
      <c r="J42" s="33"/>
      <c r="K42" s="33"/>
      <c r="L42" s="33"/>
      <c r="M42" s="33"/>
      <c r="N42" s="33"/>
      <c r="O42" s="33"/>
      <c r="S42" s="19" t="e">
        <f>VLOOKUP(B42,#REF!,6,FALSE)</f>
        <v>#REF!</v>
      </c>
      <c r="T42" s="19" t="e">
        <f>VLOOKUP(B42,#REF!,10,FALSE)</f>
        <v>#REF!</v>
      </c>
      <c r="V42" s="20" t="e">
        <f>#REF!-S42</f>
        <v>#REF!</v>
      </c>
      <c r="W42" s="20" t="e">
        <f>#REF!-T42</f>
        <v>#REF!</v>
      </c>
      <c r="Z42"/>
      <c r="AA42"/>
      <c r="AB42"/>
      <c r="AC42"/>
    </row>
    <row r="43" spans="1:29" s="34" customFormat="1" ht="162" hidden="1" x14ac:dyDescent="0.25">
      <c r="A43" s="8" t="s">
        <v>65</v>
      </c>
      <c r="B43" s="9" t="s">
        <v>66</v>
      </c>
      <c r="C43" s="10">
        <v>0.751</v>
      </c>
      <c r="D43" s="31" t="s">
        <v>67</v>
      </c>
      <c r="E43" s="12">
        <f t="shared" si="1"/>
        <v>0.76752721679247304</v>
      </c>
      <c r="F43" s="13">
        <f t="shared" si="2"/>
        <v>-1.6527216792473043E-2</v>
      </c>
      <c r="G43" s="35">
        <v>-1.6527216792473043E-2</v>
      </c>
      <c r="H43" s="15">
        <v>0.35</v>
      </c>
      <c r="I43" s="16"/>
      <c r="J43" s="33"/>
      <c r="K43" s="33"/>
      <c r="L43" s="33"/>
      <c r="M43" s="33"/>
      <c r="N43" s="33"/>
      <c r="O43" s="33"/>
      <c r="S43" s="19" t="e">
        <f>VLOOKUP(B43,#REF!,6,FALSE)</f>
        <v>#REF!</v>
      </c>
      <c r="T43" s="19" t="e">
        <f>VLOOKUP(B43,#REF!,10,FALSE)</f>
        <v>#REF!</v>
      </c>
      <c r="V43" s="20" t="e">
        <f>#REF!-S43</f>
        <v>#REF!</v>
      </c>
      <c r="W43" s="20" t="e">
        <f>#REF!-T43</f>
        <v>#REF!</v>
      </c>
      <c r="Z43"/>
      <c r="AA43"/>
      <c r="AB43"/>
      <c r="AC43"/>
    </row>
    <row r="44" spans="1:29" s="34" customFormat="1" ht="162" hidden="1" x14ac:dyDescent="0.25">
      <c r="A44" s="8" t="s">
        <v>65</v>
      </c>
      <c r="B44" s="9" t="s">
        <v>68</v>
      </c>
      <c r="C44" s="10">
        <v>0.54500000000000004</v>
      </c>
      <c r="D44" s="31" t="s">
        <v>67</v>
      </c>
      <c r="E44" s="12">
        <f t="shared" si="1"/>
        <v>0.54133231314675856</v>
      </c>
      <c r="F44" s="13">
        <f t="shared" si="2"/>
        <v>3.6676868532414808E-3</v>
      </c>
      <c r="G44" s="35">
        <v>3.6676868532414808E-3</v>
      </c>
      <c r="H44" s="15">
        <v>0.35</v>
      </c>
      <c r="I44" s="16"/>
      <c r="J44" s="33"/>
      <c r="K44" s="33"/>
      <c r="L44" s="33"/>
      <c r="M44" s="33"/>
      <c r="N44" s="33"/>
      <c r="O44" s="33"/>
      <c r="S44" s="19" t="e">
        <f>VLOOKUP(B44,#REF!,6,FALSE)</f>
        <v>#REF!</v>
      </c>
      <c r="T44" s="19" t="e">
        <f>VLOOKUP(B44,#REF!,10,FALSE)</f>
        <v>#REF!</v>
      </c>
      <c r="V44" s="20" t="e">
        <f>#REF!-S44</f>
        <v>#REF!</v>
      </c>
      <c r="W44" s="20" t="e">
        <f>#REF!-T44</f>
        <v>#REF!</v>
      </c>
      <c r="Z44"/>
      <c r="AA44"/>
      <c r="AB44"/>
      <c r="AC44"/>
    </row>
    <row r="45" spans="1:29" s="34" customFormat="1" ht="162" hidden="1" x14ac:dyDescent="0.25">
      <c r="A45" s="8" t="s">
        <v>65</v>
      </c>
      <c r="B45" s="9" t="s">
        <v>69</v>
      </c>
      <c r="C45" s="10">
        <v>0.68200000000000005</v>
      </c>
      <c r="D45" s="31" t="s">
        <v>67</v>
      </c>
      <c r="E45" s="12">
        <f t="shared" si="1"/>
        <v>0.69384344848704016</v>
      </c>
      <c r="F45" s="13">
        <f t="shared" si="2"/>
        <v>-1.1843448487040109E-2</v>
      </c>
      <c r="G45" s="35">
        <v>-1.1843448487040109E-2</v>
      </c>
      <c r="H45" s="15">
        <v>0.35</v>
      </c>
      <c r="I45" s="16"/>
      <c r="J45" s="33"/>
      <c r="K45" s="33"/>
      <c r="L45" s="33"/>
      <c r="M45" s="33"/>
      <c r="N45" s="33"/>
      <c r="O45" s="33"/>
      <c r="S45" s="19" t="e">
        <f>VLOOKUP(B45,#REF!,6,FALSE)</f>
        <v>#REF!</v>
      </c>
      <c r="T45" s="19" t="e">
        <f>VLOOKUP(B45,#REF!,10,FALSE)</f>
        <v>#REF!</v>
      </c>
      <c r="V45" s="20" t="e">
        <f>#REF!-S45</f>
        <v>#REF!</v>
      </c>
      <c r="W45" s="20" t="e">
        <f>#REF!-T45</f>
        <v>#REF!</v>
      </c>
      <c r="Z45"/>
      <c r="AA45"/>
      <c r="AB45"/>
      <c r="AC45"/>
    </row>
    <row r="46" spans="1:29" s="34" customFormat="1" ht="162" hidden="1" x14ac:dyDescent="0.25">
      <c r="A46" s="8" t="s">
        <v>65</v>
      </c>
      <c r="B46" s="9" t="s">
        <v>70</v>
      </c>
      <c r="C46" s="10">
        <v>0.74199999999999999</v>
      </c>
      <c r="D46" s="31" t="s">
        <v>67</v>
      </c>
      <c r="E46" s="12">
        <f t="shared" si="1"/>
        <v>0.74512561104739783</v>
      </c>
      <c r="F46" s="13">
        <f t="shared" si="2"/>
        <v>-3.125611047397836E-3</v>
      </c>
      <c r="G46" s="35">
        <v>-3.125611047397836E-3</v>
      </c>
      <c r="H46" s="15">
        <v>0.35</v>
      </c>
      <c r="I46" s="16"/>
      <c r="J46" s="33"/>
      <c r="K46" s="33"/>
      <c r="L46" s="33"/>
      <c r="M46" s="33"/>
      <c r="N46" s="33"/>
      <c r="O46" s="33"/>
      <c r="S46" s="19"/>
      <c r="T46" s="19"/>
      <c r="V46" s="20"/>
      <c r="W46" s="20"/>
      <c r="Z46"/>
      <c r="AA46"/>
      <c r="AB46"/>
      <c r="AC46"/>
    </row>
    <row r="47" spans="1:29" s="34" customFormat="1" ht="18" hidden="1" customHeight="1" x14ac:dyDescent="0.25">
      <c r="A47" s="8" t="s">
        <v>71</v>
      </c>
      <c r="B47" s="9" t="s">
        <v>72</v>
      </c>
      <c r="C47" s="10">
        <v>0.83</v>
      </c>
      <c r="D47" s="23"/>
      <c r="E47" s="12">
        <f t="shared" si="1"/>
        <v>0.80110802825907024</v>
      </c>
      <c r="F47" s="37">
        <f t="shared" si="2"/>
        <v>2.8891971740929723E-2</v>
      </c>
      <c r="G47" s="38">
        <v>2.8891971740929723E-2</v>
      </c>
      <c r="H47" s="15">
        <v>0.35</v>
      </c>
      <c r="I47" s="16"/>
      <c r="J47" s="33"/>
      <c r="K47" s="33"/>
      <c r="L47" s="33"/>
      <c r="M47" s="33"/>
      <c r="N47" s="33"/>
      <c r="O47" s="33"/>
      <c r="S47" s="19"/>
      <c r="T47" s="19"/>
      <c r="V47" s="20"/>
      <c r="W47" s="20"/>
      <c r="Z47"/>
      <c r="AA47"/>
      <c r="AB47"/>
      <c r="AC47"/>
    </row>
    <row r="48" spans="1:29" s="34" customFormat="1" ht="18" hidden="1" customHeight="1" x14ac:dyDescent="0.25">
      <c r="A48" s="8" t="s">
        <v>71</v>
      </c>
      <c r="B48" s="9" t="s">
        <v>73</v>
      </c>
      <c r="C48" s="10">
        <v>0.82399999999999995</v>
      </c>
      <c r="D48" s="23"/>
      <c r="E48" s="12">
        <f t="shared" si="1"/>
        <v>0.79339782230410039</v>
      </c>
      <c r="F48" s="13">
        <f t="shared" si="2"/>
        <v>3.0602177695899568E-2</v>
      </c>
      <c r="G48" s="38">
        <v>3.0602177695899568E-2</v>
      </c>
      <c r="H48" s="15">
        <v>0.35</v>
      </c>
      <c r="I48" s="16"/>
      <c r="J48" s="33"/>
      <c r="K48" s="33"/>
      <c r="L48" s="33"/>
      <c r="M48" s="33"/>
      <c r="N48" s="33"/>
      <c r="O48" s="33"/>
      <c r="S48" s="19"/>
      <c r="T48" s="19"/>
      <c r="V48" s="20"/>
      <c r="W48" s="20"/>
      <c r="Z48"/>
      <c r="AA48"/>
      <c r="AB48"/>
      <c r="AC48"/>
    </row>
    <row r="49" spans="1:29" s="34" customFormat="1" ht="18" hidden="1" customHeight="1" x14ac:dyDescent="0.25">
      <c r="A49" s="8" t="s">
        <v>71</v>
      </c>
      <c r="B49" s="9" t="s">
        <v>74</v>
      </c>
      <c r="C49" s="10">
        <v>0.85499999999999998</v>
      </c>
      <c r="D49" s="23"/>
      <c r="E49" s="12">
        <f t="shared" si="1"/>
        <v>0.84013101158500747</v>
      </c>
      <c r="F49" s="13">
        <f t="shared" si="2"/>
        <v>1.4868988414992512E-2</v>
      </c>
      <c r="G49" s="38">
        <v>1.4868988414992512E-2</v>
      </c>
      <c r="H49" s="15">
        <v>0.35</v>
      </c>
      <c r="I49" s="16"/>
      <c r="J49" s="33"/>
      <c r="K49" s="33"/>
      <c r="L49" s="33"/>
      <c r="M49" s="33"/>
      <c r="N49" s="33"/>
      <c r="O49" s="33"/>
      <c r="S49" s="19"/>
      <c r="T49" s="19"/>
      <c r="V49" s="20"/>
      <c r="W49" s="20"/>
      <c r="Z49"/>
      <c r="AA49"/>
      <c r="AB49"/>
      <c r="AC49"/>
    </row>
    <row r="50" spans="1:29" s="34" customFormat="1" ht="18" hidden="1" customHeight="1" x14ac:dyDescent="0.25">
      <c r="A50" s="8" t="s">
        <v>71</v>
      </c>
      <c r="B50" s="9" t="s">
        <v>75</v>
      </c>
      <c r="C50" s="10">
        <v>0.82899999999999996</v>
      </c>
      <c r="D50" s="23"/>
      <c r="E50" s="12">
        <f t="shared" si="1"/>
        <v>0.80909287009510789</v>
      </c>
      <c r="F50" s="13">
        <f t="shared" si="2"/>
        <v>1.9907129904892074E-2</v>
      </c>
      <c r="G50" s="38">
        <v>1.9907129904892074E-2</v>
      </c>
      <c r="H50" s="15">
        <v>0.35</v>
      </c>
      <c r="I50" s="16"/>
      <c r="J50" s="33"/>
      <c r="K50" s="33"/>
      <c r="L50" s="33"/>
      <c r="M50" s="33"/>
      <c r="N50" s="33"/>
      <c r="O50" s="33"/>
      <c r="S50" s="19" t="e">
        <f>VLOOKUP(B50,#REF!,6,FALSE)</f>
        <v>#REF!</v>
      </c>
      <c r="T50" s="19" t="e">
        <f>VLOOKUP(B50,#REF!,10,FALSE)</f>
        <v>#REF!</v>
      </c>
      <c r="V50" s="20" t="e">
        <f>#REF!-S50</f>
        <v>#REF!</v>
      </c>
      <c r="W50" s="20" t="e">
        <f>#REF!-T50</f>
        <v>#REF!</v>
      </c>
      <c r="Z50"/>
      <c r="AA50"/>
      <c r="AB50"/>
      <c r="AC50"/>
    </row>
    <row r="51" spans="1:29" s="34" customFormat="1" ht="18" hidden="1" customHeight="1" x14ac:dyDescent="0.25">
      <c r="A51" s="8" t="s">
        <v>71</v>
      </c>
      <c r="B51" s="9" t="s">
        <v>76</v>
      </c>
      <c r="C51" s="10">
        <v>0.83299999999999996</v>
      </c>
      <c r="D51" s="23"/>
      <c r="E51" s="12">
        <f t="shared" si="1"/>
        <v>0.80554463792778619</v>
      </c>
      <c r="F51" s="13">
        <f t="shared" si="2"/>
        <v>2.7455362072213774E-2</v>
      </c>
      <c r="G51" s="38">
        <v>2.7455362072213774E-2</v>
      </c>
      <c r="H51" s="15">
        <v>0.35</v>
      </c>
      <c r="I51" s="16"/>
      <c r="J51" s="39"/>
      <c r="K51" s="39"/>
      <c r="L51" s="39"/>
      <c r="M51" s="39"/>
      <c r="N51" s="39"/>
      <c r="O51" s="39"/>
      <c r="S51" s="19" t="e">
        <f>VLOOKUP(B51,#REF!,6,FALSE)</f>
        <v>#REF!</v>
      </c>
      <c r="T51" s="19" t="e">
        <f>VLOOKUP(B51,#REF!,10,FALSE)</f>
        <v>#REF!</v>
      </c>
      <c r="V51" s="20" t="e">
        <f>#REF!-S51</f>
        <v>#REF!</v>
      </c>
      <c r="W51" s="20" t="e">
        <f>#REF!-T51</f>
        <v>#REF!</v>
      </c>
      <c r="Z51"/>
      <c r="AA51"/>
      <c r="AB51"/>
      <c r="AC51"/>
    </row>
    <row r="52" spans="1:29" s="34" customFormat="1" ht="18" hidden="1" customHeight="1" x14ac:dyDescent="0.25">
      <c r="A52" s="8" t="s">
        <v>71</v>
      </c>
      <c r="B52" s="9" t="s">
        <v>77</v>
      </c>
      <c r="C52" s="10">
        <v>0.83420000000000005</v>
      </c>
      <c r="D52" s="23"/>
      <c r="E52" s="12" t="s">
        <v>78</v>
      </c>
      <c r="F52" s="12" t="s">
        <v>78</v>
      </c>
      <c r="G52" s="38" t="s">
        <v>78</v>
      </c>
      <c r="H52" s="15">
        <v>0.35</v>
      </c>
      <c r="I52" s="40" t="s">
        <v>79</v>
      </c>
      <c r="J52" s="39"/>
      <c r="K52" s="39"/>
      <c r="L52" s="39"/>
      <c r="M52" s="39"/>
      <c r="N52" s="39"/>
      <c r="O52" s="39"/>
      <c r="S52" s="19"/>
      <c r="T52" s="19"/>
      <c r="V52" s="20"/>
      <c r="W52" s="20"/>
      <c r="Z52"/>
      <c r="AA52"/>
      <c r="AB52"/>
      <c r="AC52"/>
    </row>
    <row r="53" spans="1:29" s="34" customFormat="1" ht="18" hidden="1" customHeight="1" x14ac:dyDescent="0.25">
      <c r="A53" s="8" t="s">
        <v>80</v>
      </c>
      <c r="B53" s="9" t="s">
        <v>81</v>
      </c>
      <c r="C53" s="10">
        <v>0.78900000000000003</v>
      </c>
      <c r="D53" s="23"/>
      <c r="E53" s="12">
        <f t="shared" ref="E53:E62" si="3">C53-G53</f>
        <v>0.78057153157182557</v>
      </c>
      <c r="F53" s="13">
        <f t="shared" ref="F53:F62" si="4">C53-E53</f>
        <v>8.4284684281744626E-3</v>
      </c>
      <c r="G53" s="38">
        <v>8.4284684281744626E-3</v>
      </c>
      <c r="H53" s="15">
        <v>0.35</v>
      </c>
      <c r="I53" s="16"/>
      <c r="J53" s="33"/>
      <c r="K53" s="33"/>
      <c r="L53" s="33"/>
      <c r="M53" s="33"/>
      <c r="N53" s="33"/>
      <c r="O53" s="33"/>
      <c r="S53" s="19" t="e">
        <f>VLOOKUP(B53,#REF!,6,FALSE)</f>
        <v>#REF!</v>
      </c>
      <c r="T53" s="19" t="e">
        <f>VLOOKUP(B53,#REF!,10,FALSE)</f>
        <v>#REF!</v>
      </c>
      <c r="V53" s="20" t="e">
        <f>#REF!-S53</f>
        <v>#REF!</v>
      </c>
      <c r="W53" s="20" t="e">
        <f>#REF!-T53</f>
        <v>#REF!</v>
      </c>
      <c r="Z53"/>
      <c r="AA53"/>
      <c r="AB53"/>
      <c r="AC53"/>
    </row>
    <row r="54" spans="1:29" s="34" customFormat="1" ht="18" hidden="1" customHeight="1" x14ac:dyDescent="0.25">
      <c r="A54" s="8" t="s">
        <v>80</v>
      </c>
      <c r="B54" s="9" t="s">
        <v>82</v>
      </c>
      <c r="C54" s="10">
        <v>0.79400000000000004</v>
      </c>
      <c r="D54" s="23"/>
      <c r="E54" s="12">
        <f t="shared" si="3"/>
        <v>0.7908179463649383</v>
      </c>
      <c r="F54" s="13">
        <f t="shared" si="4"/>
        <v>3.1820536350617434E-3</v>
      </c>
      <c r="G54" s="38">
        <v>3.1820536350617434E-3</v>
      </c>
      <c r="H54" s="15">
        <v>0.35</v>
      </c>
      <c r="I54" s="16"/>
      <c r="J54" s="33"/>
      <c r="K54" s="33"/>
      <c r="L54" s="33"/>
      <c r="M54" s="33"/>
      <c r="N54" s="33"/>
      <c r="O54" s="33"/>
      <c r="S54" s="19" t="e">
        <f>VLOOKUP(B54,#REF!,6,FALSE)</f>
        <v>#REF!</v>
      </c>
      <c r="T54" s="19" t="e">
        <f>VLOOKUP(B54,#REF!,10,FALSE)</f>
        <v>#REF!</v>
      </c>
      <c r="V54" s="20" t="e">
        <f>#REF!-S54</f>
        <v>#REF!</v>
      </c>
      <c r="W54" s="20" t="e">
        <f>#REF!-T54</f>
        <v>#REF!</v>
      </c>
      <c r="Z54"/>
      <c r="AA54"/>
      <c r="AB54"/>
      <c r="AC54"/>
    </row>
    <row r="55" spans="1:29" s="18" customFormat="1" ht="54" hidden="1" x14ac:dyDescent="0.25">
      <c r="A55" s="8" t="s">
        <v>80</v>
      </c>
      <c r="B55" s="9" t="s">
        <v>83</v>
      </c>
      <c r="C55" s="10">
        <v>0.78800000000000003</v>
      </c>
      <c r="D55" s="31" t="s">
        <v>42</v>
      </c>
      <c r="E55" s="12">
        <f t="shared" si="3"/>
        <v>0.78721699094871922</v>
      </c>
      <c r="F55" s="13">
        <f t="shared" si="4"/>
        <v>7.8300905128081411E-4</v>
      </c>
      <c r="G55" s="41">
        <v>7.8300905128081411E-4</v>
      </c>
      <c r="H55" s="15">
        <v>0.35</v>
      </c>
      <c r="I55" s="42" t="s">
        <v>84</v>
      </c>
      <c r="J55" s="43"/>
      <c r="K55" s="43"/>
      <c r="L55" s="43"/>
      <c r="M55" s="43"/>
      <c r="N55" s="43"/>
      <c r="O55" s="43"/>
      <c r="S55" s="19"/>
      <c r="T55" s="19"/>
      <c r="V55" s="20"/>
      <c r="W55" s="20"/>
      <c r="Z55"/>
      <c r="AA55"/>
      <c r="AB55"/>
      <c r="AC55"/>
    </row>
    <row r="56" spans="1:29" s="18" customFormat="1" ht="18" hidden="1" customHeight="1" x14ac:dyDescent="0.25">
      <c r="A56" s="8" t="s">
        <v>80</v>
      </c>
      <c r="B56" s="9" t="s">
        <v>85</v>
      </c>
      <c r="C56" s="10">
        <v>0.751</v>
      </c>
      <c r="D56" s="23"/>
      <c r="E56" s="12">
        <f t="shared" si="3"/>
        <v>0.76393314675787571</v>
      </c>
      <c r="F56" s="13">
        <f t="shared" si="4"/>
        <v>-1.2933146757875713E-2</v>
      </c>
      <c r="G56" s="38">
        <v>-1.2933146757875713E-2</v>
      </c>
      <c r="H56" s="15">
        <v>0.35</v>
      </c>
      <c r="I56" s="16"/>
      <c r="J56" s="43"/>
      <c r="K56" s="43"/>
      <c r="L56" s="43"/>
      <c r="M56" s="43"/>
      <c r="N56" s="43"/>
      <c r="O56" s="43"/>
      <c r="S56" s="19"/>
      <c r="T56" s="19"/>
      <c r="V56" s="20"/>
      <c r="W56" s="20"/>
      <c r="Z56"/>
      <c r="AA56"/>
      <c r="AB56"/>
      <c r="AC56"/>
    </row>
    <row r="57" spans="1:29" s="18" customFormat="1" ht="75" hidden="1" x14ac:dyDescent="0.25">
      <c r="A57" s="8" t="s">
        <v>86</v>
      </c>
      <c r="B57" s="9" t="s">
        <v>87</v>
      </c>
      <c r="C57" s="10">
        <v>0.81200000000000006</v>
      </c>
      <c r="D57" s="23"/>
      <c r="E57" s="12">
        <f t="shared" si="3"/>
        <v>0.81587546923230048</v>
      </c>
      <c r="F57" s="13">
        <f t="shared" si="4"/>
        <v>-3.8754692323004214E-3</v>
      </c>
      <c r="G57" s="41">
        <v>-3.8754692323004214E-3</v>
      </c>
      <c r="H57" s="44">
        <v>0.45</v>
      </c>
      <c r="I57" s="29" t="s">
        <v>88</v>
      </c>
      <c r="J57" s="43"/>
      <c r="K57" s="43"/>
      <c r="L57" s="43"/>
      <c r="M57" s="43"/>
      <c r="N57" s="43"/>
      <c r="O57" s="43"/>
      <c r="S57" s="19"/>
      <c r="T57" s="19"/>
      <c r="V57" s="20"/>
      <c r="W57" s="20"/>
      <c r="Z57"/>
      <c r="AA57"/>
      <c r="AB57"/>
      <c r="AC57"/>
    </row>
    <row r="58" spans="1:29" s="18" customFormat="1" ht="75" hidden="1" x14ac:dyDescent="0.25">
      <c r="A58" s="8" t="s">
        <v>86</v>
      </c>
      <c r="B58" s="9" t="s">
        <v>89</v>
      </c>
      <c r="C58" s="10">
        <v>0.75</v>
      </c>
      <c r="D58" s="23"/>
      <c r="E58" s="12">
        <f t="shared" si="3"/>
        <v>0.72184693816719703</v>
      </c>
      <c r="F58" s="13">
        <f t="shared" si="4"/>
        <v>2.8153061832802972E-2</v>
      </c>
      <c r="G58" s="41">
        <v>2.8153061832802972E-2</v>
      </c>
      <c r="H58" s="44">
        <v>0.45</v>
      </c>
      <c r="I58" s="29" t="s">
        <v>88</v>
      </c>
      <c r="J58" s="43"/>
      <c r="K58" s="43"/>
      <c r="L58" s="43"/>
      <c r="M58" s="43"/>
      <c r="N58" s="43"/>
      <c r="O58" s="43"/>
      <c r="S58" s="19"/>
      <c r="T58" s="19"/>
      <c r="V58" s="20"/>
      <c r="W58" s="20"/>
      <c r="Z58"/>
      <c r="AA58"/>
      <c r="AB58"/>
      <c r="AC58"/>
    </row>
    <row r="59" spans="1:29" s="18" customFormat="1" ht="75" hidden="1" x14ac:dyDescent="0.25">
      <c r="A59" s="8" t="s">
        <v>86</v>
      </c>
      <c r="B59" s="45" t="s">
        <v>90</v>
      </c>
      <c r="C59" s="10">
        <v>0.64600000000000002</v>
      </c>
      <c r="D59" s="23"/>
      <c r="E59" s="12">
        <f t="shared" si="3"/>
        <v>0.62949003399250503</v>
      </c>
      <c r="F59" s="13">
        <f t="shared" si="4"/>
        <v>1.6509966007494992E-2</v>
      </c>
      <c r="G59" s="41">
        <v>1.6509966007494992E-2</v>
      </c>
      <c r="H59" s="44">
        <v>0.45</v>
      </c>
      <c r="I59" s="29" t="s">
        <v>88</v>
      </c>
      <c r="J59" s="43"/>
      <c r="K59" s="43"/>
      <c r="L59" s="43"/>
      <c r="M59" s="43"/>
      <c r="N59" s="43"/>
      <c r="O59" s="43"/>
      <c r="S59" s="19"/>
      <c r="T59" s="19"/>
      <c r="V59" s="20"/>
      <c r="W59" s="20"/>
      <c r="Z59"/>
      <c r="AA59"/>
      <c r="AB59"/>
      <c r="AC59"/>
    </row>
    <row r="60" spans="1:29" s="18" customFormat="1" ht="75" hidden="1" x14ac:dyDescent="0.25">
      <c r="A60" s="8" t="s">
        <v>86</v>
      </c>
      <c r="B60" s="45" t="s">
        <v>91</v>
      </c>
      <c r="C60" s="10">
        <v>0.754</v>
      </c>
      <c r="D60" s="23"/>
      <c r="E60" s="12">
        <f t="shared" si="3"/>
        <v>0.7487439388833389</v>
      </c>
      <c r="F60" s="13">
        <f t="shared" si="4"/>
        <v>5.2560611166611038E-3</v>
      </c>
      <c r="G60" s="41">
        <v>5.2560611166611038E-3</v>
      </c>
      <c r="H60" s="44">
        <v>0.45</v>
      </c>
      <c r="I60" s="29" t="s">
        <v>88</v>
      </c>
      <c r="J60" s="43"/>
      <c r="K60" s="43"/>
      <c r="L60" s="43"/>
      <c r="M60" s="43"/>
      <c r="N60" s="43"/>
      <c r="O60" s="43"/>
      <c r="S60" s="19"/>
      <c r="T60" s="19"/>
      <c r="V60" s="20"/>
      <c r="W60" s="20"/>
      <c r="Z60"/>
      <c r="AA60"/>
      <c r="AB60"/>
      <c r="AC60"/>
    </row>
    <row r="61" spans="1:29" s="18" customFormat="1" ht="75" hidden="1" x14ac:dyDescent="0.25">
      <c r="A61" s="8" t="s">
        <v>86</v>
      </c>
      <c r="B61" s="46" t="s">
        <v>92</v>
      </c>
      <c r="C61" s="24">
        <v>0.73299999999999998</v>
      </c>
      <c r="D61" s="23"/>
      <c r="E61" s="12">
        <f t="shared" si="3"/>
        <v>0.73599999999999999</v>
      </c>
      <c r="F61" s="13">
        <f t="shared" si="4"/>
        <v>-3.0000000000000027E-3</v>
      </c>
      <c r="G61" s="41">
        <v>-3.0000000000000001E-3</v>
      </c>
      <c r="H61" s="44">
        <v>0.45</v>
      </c>
      <c r="I61" s="29" t="s">
        <v>88</v>
      </c>
      <c r="J61" s="43"/>
      <c r="K61" s="43"/>
      <c r="L61" s="43"/>
      <c r="M61" s="43"/>
      <c r="N61" s="43"/>
      <c r="O61" s="43"/>
      <c r="S61" s="19"/>
      <c r="T61" s="19"/>
      <c r="V61" s="20"/>
      <c r="W61" s="20"/>
      <c r="Z61"/>
      <c r="AA61"/>
      <c r="AB61"/>
      <c r="AC61"/>
    </row>
    <row r="62" spans="1:29" s="18" customFormat="1" ht="18" hidden="1" customHeight="1" x14ac:dyDescent="0.25">
      <c r="A62" s="8" t="s">
        <v>86</v>
      </c>
      <c r="B62" s="9" t="s">
        <v>93</v>
      </c>
      <c r="C62" s="10">
        <v>0.61299999999999999</v>
      </c>
      <c r="D62" s="11"/>
      <c r="E62" s="12">
        <f t="shared" si="3"/>
        <v>0.61470658533659062</v>
      </c>
      <c r="F62" s="13">
        <f t="shared" si="4"/>
        <v>-1.7065853365906269E-3</v>
      </c>
      <c r="G62" s="13">
        <v>-1.7065853365906269E-3</v>
      </c>
      <c r="H62" s="15">
        <v>0.35</v>
      </c>
      <c r="I62" s="16"/>
      <c r="J62" s="47"/>
      <c r="K62" s="47"/>
      <c r="L62" s="47"/>
      <c r="M62" s="47"/>
      <c r="N62" s="47"/>
      <c r="O62" s="47"/>
      <c r="S62" s="19"/>
      <c r="T62" s="19"/>
      <c r="V62" s="20"/>
      <c r="W62" s="20"/>
      <c r="Z62"/>
      <c r="AA62"/>
      <c r="AB62"/>
      <c r="AC62"/>
    </row>
    <row r="63" spans="1:29" s="34" customFormat="1" x14ac:dyDescent="0.25">
      <c r="A63" s="48"/>
      <c r="B63" s="48"/>
      <c r="C63" s="48"/>
      <c r="D63" s="33"/>
      <c r="E63" s="49"/>
      <c r="F63" s="49"/>
      <c r="G63" s="50"/>
      <c r="H63" s="48"/>
      <c r="I63" s="51"/>
      <c r="J63" s="33"/>
      <c r="K63" s="33"/>
      <c r="L63" s="33"/>
      <c r="M63" s="33"/>
      <c r="N63" s="33"/>
      <c r="O63" s="33"/>
      <c r="Z63"/>
      <c r="AA63"/>
      <c r="AB63"/>
      <c r="AC63"/>
    </row>
    <row r="64" spans="1:29" s="34" customFormat="1" x14ac:dyDescent="0.25">
      <c r="A64" s="48"/>
      <c r="B64" s="48"/>
      <c r="C64" s="48"/>
      <c r="D64" s="33"/>
      <c r="E64" s="49"/>
      <c r="F64" s="49"/>
      <c r="G64" s="50"/>
      <c r="H64" s="48"/>
      <c r="I64" s="51"/>
      <c r="J64" s="33"/>
      <c r="K64" s="33"/>
      <c r="L64" s="33"/>
      <c r="M64" s="33"/>
      <c r="N64" s="33"/>
      <c r="O64" s="33"/>
      <c r="Z64"/>
      <c r="AA64"/>
      <c r="AB64"/>
      <c r="AC64"/>
    </row>
    <row r="65" spans="1:29" s="34" customFormat="1" x14ac:dyDescent="0.25">
      <c r="A65" s="48"/>
      <c r="B65" s="48"/>
      <c r="C65" s="48"/>
      <c r="D65" s="33"/>
      <c r="E65" s="49"/>
      <c r="F65" s="49"/>
      <c r="G65" s="50"/>
      <c r="H65" s="48"/>
      <c r="I65" s="51"/>
      <c r="J65" s="33"/>
      <c r="K65" s="33"/>
      <c r="L65" s="33"/>
      <c r="M65" s="33"/>
      <c r="N65" s="33"/>
      <c r="O65" s="33"/>
      <c r="Z65"/>
      <c r="AA65"/>
      <c r="AB65"/>
      <c r="AC65"/>
    </row>
    <row r="66" spans="1:29" s="34" customFormat="1" x14ac:dyDescent="0.25">
      <c r="A66" s="48"/>
      <c r="B66" s="48"/>
      <c r="C66" s="48"/>
      <c r="D66" s="33"/>
      <c r="E66" s="49"/>
      <c r="F66" s="49"/>
      <c r="G66" s="50"/>
      <c r="H66" s="48"/>
      <c r="I66" s="51"/>
      <c r="J66" s="33"/>
      <c r="K66" s="33"/>
      <c r="L66" s="33"/>
      <c r="M66" s="33"/>
      <c r="N66" s="33"/>
      <c r="O66" s="33"/>
      <c r="Z66"/>
      <c r="AA66"/>
      <c r="AB66"/>
      <c r="AC66"/>
    </row>
    <row r="67" spans="1:29" s="34" customFormat="1" x14ac:dyDescent="0.25">
      <c r="A67" s="48"/>
      <c r="B67" s="48"/>
      <c r="C67" s="48"/>
      <c r="D67" s="33"/>
      <c r="E67" s="49"/>
      <c r="F67" s="49"/>
      <c r="G67" s="50"/>
      <c r="H67" s="48"/>
      <c r="I67" s="51"/>
      <c r="J67" s="33"/>
      <c r="K67" s="33"/>
      <c r="L67" s="33"/>
      <c r="M67" s="33"/>
      <c r="N67" s="33"/>
      <c r="O67" s="33"/>
      <c r="Z67"/>
      <c r="AA67"/>
      <c r="AB67"/>
      <c r="AC67"/>
    </row>
    <row r="68" spans="1:29" s="34" customFormat="1" x14ac:dyDescent="0.25">
      <c r="A68" s="48"/>
      <c r="B68" s="52"/>
      <c r="C68" s="48"/>
      <c r="D68" s="33"/>
      <c r="E68" s="49"/>
      <c r="F68" s="49"/>
      <c r="G68" s="50"/>
      <c r="H68" s="48"/>
      <c r="I68" s="51"/>
      <c r="J68" s="33"/>
      <c r="K68" s="33"/>
      <c r="L68" s="33"/>
      <c r="M68" s="33"/>
      <c r="N68" s="33"/>
      <c r="O68" s="33"/>
      <c r="Z68"/>
      <c r="AA68"/>
      <c r="AB68"/>
      <c r="AC68"/>
    </row>
    <row r="69" spans="1:29" s="34" customFormat="1" x14ac:dyDescent="0.25">
      <c r="A69" s="48"/>
      <c r="B69" s="52"/>
      <c r="C69" s="48"/>
      <c r="D69" s="33"/>
      <c r="E69" s="49"/>
      <c r="F69" s="49"/>
      <c r="G69" s="50"/>
      <c r="H69" s="48"/>
      <c r="I69" s="51"/>
      <c r="J69" s="33"/>
      <c r="K69" s="33"/>
      <c r="L69" s="33"/>
      <c r="M69" s="33"/>
      <c r="N69" s="33"/>
      <c r="O69" s="33"/>
      <c r="Z69"/>
      <c r="AA69"/>
      <c r="AB69"/>
      <c r="AC69"/>
    </row>
    <row r="70" spans="1:29" s="34" customFormat="1" x14ac:dyDescent="0.25">
      <c r="A70" s="48"/>
      <c r="B70" s="52"/>
      <c r="C70" s="48"/>
      <c r="D70" s="33"/>
      <c r="E70" s="49"/>
      <c r="F70" s="49"/>
      <c r="G70" s="50"/>
      <c r="H70" s="48"/>
      <c r="I70" s="51"/>
      <c r="J70" s="33"/>
      <c r="K70" s="33"/>
      <c r="L70" s="33"/>
      <c r="M70" s="33"/>
      <c r="N70" s="33"/>
      <c r="O70" s="33"/>
      <c r="Z70"/>
      <c r="AA70"/>
      <c r="AB70"/>
      <c r="AC70"/>
    </row>
    <row r="71" spans="1:29" s="34" customFormat="1" x14ac:dyDescent="0.25">
      <c r="A71" s="48"/>
      <c r="B71" s="52"/>
      <c r="C71" s="48"/>
      <c r="D71" s="33"/>
      <c r="E71" s="49"/>
      <c r="F71" s="49"/>
      <c r="G71" s="50"/>
      <c r="H71" s="48"/>
      <c r="I71" s="51"/>
      <c r="J71" s="33"/>
      <c r="K71" s="33"/>
      <c r="L71" s="33"/>
      <c r="M71" s="33"/>
      <c r="N71" s="33"/>
      <c r="O71" s="33"/>
      <c r="Z71"/>
      <c r="AA71"/>
      <c r="AB71"/>
      <c r="AC71"/>
    </row>
    <row r="72" spans="1:29" s="34" customFormat="1" x14ac:dyDescent="0.25">
      <c r="A72" s="48"/>
      <c r="B72" s="48"/>
      <c r="C72" s="48"/>
      <c r="D72" s="33"/>
      <c r="E72" s="49"/>
      <c r="F72" s="49"/>
      <c r="G72" s="50"/>
      <c r="H72" s="48"/>
      <c r="I72" s="51"/>
      <c r="J72" s="33"/>
      <c r="K72" s="33"/>
      <c r="L72" s="33"/>
      <c r="M72" s="33"/>
      <c r="N72" s="33"/>
      <c r="O72" s="33"/>
      <c r="Z72"/>
      <c r="AA72"/>
      <c r="AB72"/>
      <c r="AC72"/>
    </row>
    <row r="73" spans="1:29" s="34" customFormat="1" x14ac:dyDescent="0.25">
      <c r="A73" s="48"/>
      <c r="B73" s="48"/>
      <c r="C73" s="48"/>
      <c r="D73" s="33"/>
      <c r="E73" s="49"/>
      <c r="F73" s="49"/>
      <c r="G73" s="50"/>
      <c r="H73" s="48"/>
      <c r="I73" s="51"/>
      <c r="J73" s="33"/>
      <c r="K73" s="33"/>
      <c r="L73" s="33"/>
      <c r="M73" s="33"/>
      <c r="N73" s="33"/>
      <c r="O73" s="33"/>
      <c r="Z73"/>
      <c r="AA73"/>
      <c r="AB73"/>
      <c r="AC73"/>
    </row>
    <row r="74" spans="1:29" s="34" customFormat="1" x14ac:dyDescent="0.25">
      <c r="A74" s="48"/>
      <c r="B74" s="48"/>
      <c r="C74" s="48"/>
      <c r="D74" s="33"/>
      <c r="E74" s="49"/>
      <c r="F74" s="49"/>
      <c r="G74" s="50"/>
      <c r="H74" s="48"/>
      <c r="I74" s="51"/>
      <c r="J74" s="33"/>
      <c r="K74" s="33"/>
      <c r="L74" s="33"/>
      <c r="M74" s="33"/>
      <c r="N74" s="33"/>
      <c r="O74" s="33"/>
      <c r="Z74"/>
      <c r="AA74"/>
      <c r="AB74"/>
      <c r="AC74"/>
    </row>
    <row r="75" spans="1:29" x14ac:dyDescent="0.25">
      <c r="B75" s="53"/>
    </row>
    <row r="78" spans="1:29" s="34" customFormat="1" x14ac:dyDescent="0.25">
      <c r="A78" s="48"/>
      <c r="B78" s="48"/>
      <c r="C78" s="48"/>
      <c r="D78" s="43"/>
      <c r="E78" s="49"/>
      <c r="F78" s="49"/>
      <c r="G78" s="54"/>
      <c r="H78" s="55"/>
      <c r="I78" s="56"/>
      <c r="J78"/>
      <c r="K78"/>
      <c r="L78"/>
      <c r="M78"/>
      <c r="N78"/>
      <c r="O78"/>
      <c r="Z78"/>
      <c r="AA78"/>
      <c r="AB78"/>
      <c r="AC78"/>
    </row>
    <row r="79" spans="1:29" s="34" customFormat="1" x14ac:dyDescent="0.25">
      <c r="A79" s="48"/>
      <c r="B79" s="48"/>
      <c r="C79" s="48"/>
      <c r="D79" s="43"/>
      <c r="E79" s="49"/>
      <c r="F79" s="49"/>
      <c r="G79" s="54"/>
      <c r="H79" s="55"/>
      <c r="I79" s="56"/>
      <c r="J79"/>
      <c r="K79"/>
      <c r="L79"/>
      <c r="M79"/>
      <c r="N79"/>
      <c r="O79"/>
      <c r="Z79"/>
      <c r="AA79"/>
      <c r="AB79"/>
      <c r="AC79"/>
    </row>
    <row r="80" spans="1:29" s="34" customFormat="1" x14ac:dyDescent="0.25">
      <c r="A80" s="48"/>
      <c r="B80" s="48"/>
      <c r="C80" s="48"/>
      <c r="D80" s="43"/>
      <c r="E80" s="49"/>
      <c r="F80" s="49"/>
      <c r="G80" s="54"/>
      <c r="H80" s="55"/>
      <c r="I80" s="56"/>
      <c r="J80"/>
      <c r="K80"/>
      <c r="L80"/>
      <c r="M80"/>
      <c r="N80"/>
      <c r="O80"/>
      <c r="Z80"/>
      <c r="AA80"/>
      <c r="AB80"/>
      <c r="AC80"/>
    </row>
    <row r="81" spans="1:29" s="34" customFormat="1" x14ac:dyDescent="0.25">
      <c r="A81" s="48"/>
      <c r="B81" s="48"/>
      <c r="C81" s="48"/>
      <c r="D81" s="43"/>
      <c r="E81" s="49"/>
      <c r="F81" s="49"/>
      <c r="G81" s="54"/>
      <c r="H81" s="55"/>
      <c r="I81" s="56"/>
      <c r="J81"/>
      <c r="K81"/>
      <c r="L81"/>
      <c r="M81"/>
      <c r="N81"/>
      <c r="O81"/>
      <c r="Z81"/>
      <c r="AA81"/>
      <c r="AB81"/>
      <c r="AC81"/>
    </row>
    <row r="82" spans="1:29" s="34" customFormat="1" x14ac:dyDescent="0.25">
      <c r="A82" s="48"/>
      <c r="B82" s="48"/>
      <c r="C82" s="48"/>
      <c r="D82" s="43"/>
      <c r="E82" s="49"/>
      <c r="F82" s="49"/>
      <c r="G82" s="54"/>
      <c r="H82" s="55"/>
      <c r="I82" s="56"/>
      <c r="J82"/>
      <c r="K82"/>
      <c r="L82"/>
      <c r="M82"/>
      <c r="N82"/>
      <c r="O82"/>
      <c r="Z82"/>
      <c r="AA82"/>
      <c r="AB82"/>
      <c r="AC82"/>
    </row>
    <row r="83" spans="1:29" s="34" customFormat="1" x14ac:dyDescent="0.25">
      <c r="A83" s="48"/>
      <c r="B83" s="48"/>
      <c r="C83" s="48"/>
      <c r="D83" s="43"/>
      <c r="E83" s="49"/>
      <c r="F83" s="49"/>
      <c r="G83" s="54"/>
      <c r="H83" s="55"/>
      <c r="I83" s="56"/>
      <c r="J83"/>
      <c r="K83"/>
      <c r="L83"/>
      <c r="M83"/>
      <c r="N83"/>
      <c r="O83"/>
      <c r="Z83"/>
      <c r="AA83"/>
      <c r="AB83"/>
      <c r="AC83"/>
    </row>
    <row r="84" spans="1:29" x14ac:dyDescent="0.25">
      <c r="H84" s="55"/>
      <c r="I84" s="56"/>
      <c r="J84"/>
      <c r="K84"/>
      <c r="L84"/>
      <c r="M84"/>
      <c r="N84"/>
      <c r="O84"/>
    </row>
    <row r="85" spans="1:29" x14ac:dyDescent="0.25">
      <c r="H85" s="55"/>
      <c r="I85" s="56"/>
      <c r="J85"/>
      <c r="K85"/>
      <c r="L85"/>
      <c r="M85"/>
      <c r="N85"/>
      <c r="O85"/>
    </row>
    <row r="86" spans="1:29" x14ac:dyDescent="0.25">
      <c r="H86" s="55"/>
      <c r="I86" s="56"/>
      <c r="J86"/>
      <c r="K86"/>
      <c r="L86"/>
      <c r="M86"/>
      <c r="N86"/>
      <c r="O86"/>
    </row>
    <row r="87" spans="1:29" x14ac:dyDescent="0.25">
      <c r="H87" s="55"/>
      <c r="I87" s="56"/>
      <c r="J87"/>
      <c r="K87"/>
      <c r="L87"/>
      <c r="M87"/>
      <c r="N87"/>
      <c r="O87"/>
    </row>
    <row r="88" spans="1:29" x14ac:dyDescent="0.25">
      <c r="H88" s="55"/>
      <c r="I88" s="56"/>
      <c r="J88"/>
      <c r="K88"/>
      <c r="L88"/>
      <c r="M88"/>
      <c r="N88"/>
      <c r="O88"/>
    </row>
    <row r="89" spans="1:29" x14ac:dyDescent="0.25">
      <c r="H89" s="55"/>
      <c r="I89" s="56"/>
      <c r="J89"/>
      <c r="K89"/>
      <c r="L89"/>
      <c r="M89"/>
      <c r="N89"/>
      <c r="O89"/>
    </row>
    <row r="90" spans="1:29" x14ac:dyDescent="0.25">
      <c r="H90" s="55"/>
      <c r="I90" s="56"/>
      <c r="J90"/>
      <c r="K90"/>
      <c r="L90"/>
      <c r="M90"/>
      <c r="N90"/>
      <c r="O90"/>
    </row>
    <row r="91" spans="1:29" x14ac:dyDescent="0.25">
      <c r="H91" s="55"/>
      <c r="I91" s="56"/>
      <c r="J91"/>
      <c r="K91"/>
      <c r="L91"/>
      <c r="M91"/>
      <c r="N91"/>
      <c r="O91"/>
    </row>
    <row r="92" spans="1:29" x14ac:dyDescent="0.25">
      <c r="H92" s="55"/>
      <c r="I92" s="56"/>
      <c r="J92"/>
      <c r="K92"/>
      <c r="L92"/>
      <c r="M92"/>
      <c r="N92"/>
      <c r="O92"/>
    </row>
    <row r="93" spans="1:29" x14ac:dyDescent="0.25">
      <c r="H93" s="55"/>
      <c r="I93" s="56"/>
      <c r="J93"/>
      <c r="K93"/>
      <c r="L93"/>
      <c r="M93"/>
      <c r="N93"/>
      <c r="O93"/>
    </row>
    <row r="94" spans="1:29" x14ac:dyDescent="0.25">
      <c r="H94" s="55"/>
      <c r="I94" s="56"/>
      <c r="J94"/>
      <c r="K94"/>
      <c r="L94"/>
      <c r="M94"/>
      <c r="N94"/>
      <c r="O94"/>
    </row>
    <row r="95" spans="1:29" x14ac:dyDescent="0.25">
      <c r="H95" s="55"/>
      <c r="I95" s="56"/>
      <c r="J95"/>
      <c r="K95"/>
      <c r="L95"/>
      <c r="M95"/>
      <c r="N95"/>
      <c r="O95"/>
    </row>
    <row r="96" spans="1:29" x14ac:dyDescent="0.25">
      <c r="H96" s="55"/>
      <c r="I96" s="56"/>
      <c r="J96"/>
      <c r="K96"/>
      <c r="L96"/>
      <c r="M96"/>
      <c r="N96"/>
      <c r="O96"/>
    </row>
    <row r="97" spans="8:15" x14ac:dyDescent="0.25">
      <c r="H97" s="55"/>
      <c r="I97" s="56"/>
      <c r="J97"/>
      <c r="K97"/>
      <c r="L97"/>
      <c r="M97"/>
      <c r="N97"/>
      <c r="O97"/>
    </row>
    <row r="98" spans="8:15" x14ac:dyDescent="0.25">
      <c r="H98" s="55"/>
      <c r="I98" s="56"/>
      <c r="J98"/>
      <c r="K98"/>
      <c r="L98"/>
      <c r="M98"/>
      <c r="N98"/>
      <c r="O98"/>
    </row>
    <row r="99" spans="8:15" x14ac:dyDescent="0.25">
      <c r="H99" s="55"/>
      <c r="I99" s="56"/>
      <c r="J99"/>
      <c r="K99"/>
      <c r="L99"/>
      <c r="M99"/>
      <c r="N99"/>
      <c r="O99"/>
    </row>
    <row r="100" spans="8:15" x14ac:dyDescent="0.25">
      <c r="H100" s="55"/>
      <c r="I100" s="56"/>
      <c r="J100"/>
      <c r="K100"/>
      <c r="L100"/>
      <c r="M100"/>
      <c r="N100"/>
      <c r="O100"/>
    </row>
    <row r="101" spans="8:15" x14ac:dyDescent="0.25">
      <c r="H101" s="55"/>
      <c r="I101" s="56"/>
      <c r="J101"/>
      <c r="K101"/>
      <c r="L101"/>
      <c r="M101"/>
      <c r="N101"/>
      <c r="O101"/>
    </row>
    <row r="102" spans="8:15" x14ac:dyDescent="0.25">
      <c r="H102" s="55"/>
      <c r="I102" s="56"/>
      <c r="J102"/>
      <c r="K102"/>
      <c r="L102"/>
      <c r="M102"/>
      <c r="N102"/>
      <c r="O102"/>
    </row>
    <row r="103" spans="8:15" x14ac:dyDescent="0.25">
      <c r="H103" s="55"/>
      <c r="I103" s="56"/>
      <c r="J103"/>
      <c r="K103"/>
      <c r="L103"/>
      <c r="M103"/>
      <c r="N103"/>
      <c r="O103"/>
    </row>
    <row r="104" spans="8:15" x14ac:dyDescent="0.25">
      <c r="H104" s="55"/>
      <c r="I104" s="56"/>
      <c r="J104"/>
      <c r="K104"/>
      <c r="L104"/>
      <c r="M104"/>
      <c r="N104"/>
      <c r="O104"/>
    </row>
    <row r="105" spans="8:15" x14ac:dyDescent="0.25">
      <c r="H105" s="55"/>
      <c r="I105" s="56"/>
      <c r="J105"/>
      <c r="K105"/>
      <c r="L105"/>
      <c r="M105"/>
      <c r="N105"/>
      <c r="O10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FY26 Discount Rates</vt:lpstr>
    </vt:vector>
  </TitlesOfParts>
  <Company>Trinity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Kourtni D. Williams</dc:creator>
  <cp:lastModifiedBy>April M. Fabert</cp:lastModifiedBy>
  <dcterms:created xsi:type="dcterms:W3CDTF">2025-08-20T20:50:39Z</dcterms:created>
  <dcterms:modified xsi:type="dcterms:W3CDTF">2026-05-21T13:33:37Z</dcterms:modified>
</cp:coreProperties>
</file>